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ГКПЗ 2019\план и корректировки\корректировки\корректировка 5\"/>
    </mc:Choice>
  </mc:AlternateContent>
  <xr:revisionPtr revIDLastSave="0" documentId="8_{F7C90FC5-E9A2-4251-B100-1BFFEC24C0BF}" xr6:coauthVersionLast="44" xr6:coauthVersionMax="44" xr10:uidLastSave="{00000000-0000-0000-0000-000000000000}"/>
  <bookViews>
    <workbookView xWindow="-120" yWindow="-120" windowWidth="29040" windowHeight="15840" xr2:uid="{1DE6FAE3-D9A2-4D0A-922B-5DDE7E01B130}"/>
  </bookViews>
  <sheets>
    <sheet name="Գնումների պլան (КРОУ)" sheetId="1" r:id="rId1"/>
  </sheets>
  <externalReferences>
    <externalReference r:id="rId2"/>
    <externalReference r:id="rId3"/>
  </externalReferences>
  <definedNames>
    <definedName name="_xlnm._FilterDatabase" localSheetId="0" hidden="1">'Գնումների պլան (КРОУ)'!$A$6:$CJI$86</definedName>
    <definedName name="DDD">[2]Sheet3!$A$1:$M$1034</definedName>
    <definedName name="JJJ">[2]Sheet2!$A$1:$B$169</definedName>
    <definedName name="KKK">[2]!MyGrid[#All]</definedName>
    <definedName name="LLL">[2]Sheet4!$F$2:$G$46</definedName>
    <definedName name="_xlnm.Print_Area" localSheetId="0">'Գնումների պլան (КРОУ)'!$A$1:$M$86</definedName>
    <definedName name="SSS" localSheetId="0">#REF!</definedName>
    <definedName name="S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4" i="1" l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L85" i="1" s="1"/>
  <c r="K63" i="1"/>
  <c r="J63" i="1"/>
  <c r="I63" i="1"/>
  <c r="H63" i="1"/>
  <c r="G63" i="1"/>
  <c r="F63" i="1"/>
  <c r="E63" i="1"/>
  <c r="D63" i="1"/>
  <c r="C63" i="1"/>
  <c r="B63" i="1"/>
  <c r="A63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M7" i="1"/>
  <c r="L7" i="1"/>
  <c r="L61" i="1" s="1"/>
  <c r="K7" i="1"/>
  <c r="J7" i="1"/>
  <c r="I7" i="1"/>
  <c r="H7" i="1"/>
  <c r="G7" i="1"/>
  <c r="F7" i="1"/>
  <c r="E7" i="1"/>
  <c r="D7" i="1"/>
  <c r="C7" i="1"/>
  <c r="B7" i="1"/>
  <c r="A7" i="1"/>
  <c r="A4" i="1"/>
  <c r="L86" i="1" l="1"/>
</calcChain>
</file>

<file path=xl/sharedStrings.xml><?xml version="1.0" encoding="utf-8"?>
<sst xmlns="http://schemas.openxmlformats.org/spreadsheetml/2006/main" count="68" uniqueCount="24">
  <si>
    <t>ՀԱՍՏԱՏՈՒՄ ԵՄ</t>
  </si>
  <si>
    <t>՞Հայաստանի էլեկտրական ցանցեր՞ ՓԲԸ
Գլխավոր տնօրեն
Կ.Հարությունյան</t>
  </si>
  <si>
    <t>«____» ___________________ 2019թ.</t>
  </si>
  <si>
    <t>Գնումների համարը</t>
  </si>
  <si>
    <t>Լոտի համարը</t>
  </si>
  <si>
    <t>Ապրանքի, աշխատանքի և ծառայության անվանումը</t>
  </si>
  <si>
    <t>Ապրանքներին, աշխատանքներին, ծառայություններին ներկայացվող 
պահանջները</t>
  </si>
  <si>
    <t>Չափ. միավ.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</si>
  <si>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</si>
  <si>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</si>
  <si>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</si>
  <si>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</si>
  <si>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</si>
  <si>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</si>
  <si>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</si>
  <si>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 xml:space="preserve"> Ծանոթություն`
Գնումների նախատեսվող եղանակը
(Գնումների Կարգի համաձայն)</t>
  </si>
  <si>
    <t>կ. 40</t>
  </si>
  <si>
    <t>կ. 44</t>
  </si>
  <si>
    <t>կ. 12.8</t>
  </si>
  <si>
    <t>կ. 35, 36</t>
  </si>
  <si>
    <t xml:space="preserve">Ընդամենը` </t>
  </si>
  <si>
    <t xml:space="preserve">Փոխանցվող պայմանագրեր </t>
  </si>
  <si>
    <t xml:space="preserve">Ընդամենը փոխանցվող պայմանագրերով՝ </t>
  </si>
  <si>
    <t xml:space="preserve">Ընդհանուր`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</si>
</sst>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0" xfId="0" applyFont="1" applyFill="1"/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/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/>
    <xf numFmtId="164" fontId="4" fillId="2" borderId="3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justify" vertical="top" wrapText="1"/>
    </xf>
    <xf numFmtId="164" fontId="1" fillId="0" borderId="0" xfId="0" applyNumberFormat="1" applyFont="1" applyAlignment="1">
      <alignment horizontal="justify" vertical="top" wrapText="1"/>
    </xf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164" fontId="4" fillId="2" borderId="0" xfId="0" applyNumberFormat="1" applyFont="1" applyFill="1" applyAlignment="1">
      <alignment vertical="center" wrapText="1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8;&#1088;&#1077;&#1082;&#1090;&#1080;&#1088;&#1086;&#1074;&#1082;&#1072;%205%20&#1087;&#1083;&#1072;&#1085;&#1072;%20&#1079;&#1072;&#1082;&#1091;&#1087;&#1086;&#1082;%202019&#1075;%20&#1086;&#1090;%2006.09.2019.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19 с разбивкой от 16.08"/>
      <sheetName val="Գնումների պլան (КРОУ)"/>
      <sheetName val="План закупок (КРОУ)"/>
    </sheetNames>
    <sheetDataSet>
      <sheetData sheetId="0">
        <row r="4">
          <cell r="A4" t="str">
            <v>«Հայաստանի էլեկտրական ցանցեր» փակ բաժնետիրական ընկերության 
2019 թվականի գնումների պլանի 5-րդ լրամշակում</v>
          </cell>
        </row>
        <row r="8">
          <cell r="A8">
            <v>1</v>
          </cell>
          <cell r="B8">
            <v>1</v>
          </cell>
          <cell r="D8" t="str">
            <v>Մեկուսացված հաղորդալար ՍԻՊ</v>
          </cell>
          <cell r="F8" t="str">
            <v>համաձայն տեխնիկական առաջադրանքի</v>
          </cell>
          <cell r="G8" t="str">
            <v>մ</v>
          </cell>
          <cell r="H8">
            <v>2217924</v>
          </cell>
          <cell r="L8" t="str">
            <v>ԱԲՀ</v>
          </cell>
          <cell r="M8" t="str">
            <v>Հունվար 2019</v>
          </cell>
          <cell r="N8" t="str">
            <v>Փետրվար 2019</v>
          </cell>
          <cell r="O8" t="str">
            <v>Մարտ 2019</v>
          </cell>
          <cell r="P8" t="str">
            <v>Օգոստոս 2019</v>
          </cell>
          <cell r="Q8">
            <v>1563610.672</v>
          </cell>
          <cell r="R8" t="str">
            <v>կ. 40</v>
          </cell>
        </row>
        <row r="21">
          <cell r="A21">
            <v>2</v>
          </cell>
          <cell r="B21">
            <v>1</v>
          </cell>
          <cell r="D21" t="str">
            <v>ԻՄՀ ամրան</v>
          </cell>
          <cell r="F21" t="str">
            <v>համաձայն տեխնիկական առաջադրանքի</v>
          </cell>
          <cell r="G21" t="str">
            <v>պամանական միավոր</v>
          </cell>
          <cell r="H21">
            <v>1</v>
          </cell>
          <cell r="L21" t="str">
            <v>ԱԲՀ</v>
          </cell>
          <cell r="M21" t="str">
            <v>Մարտ 2019</v>
          </cell>
          <cell r="N21" t="str">
            <v>Մարտ 2019</v>
          </cell>
          <cell r="O21" t="str">
            <v>Ապրիլ 2019</v>
          </cell>
          <cell r="P21" t="str">
            <v>Դեկտեմբեր 2019</v>
          </cell>
          <cell r="Q21">
            <v>180092.65000000002</v>
          </cell>
        </row>
        <row r="38">
          <cell r="A38">
            <v>3</v>
          </cell>
          <cell r="B38">
            <v>1</v>
          </cell>
          <cell r="D38" t="str">
            <v>1 կՎ ուժային մալուխ ԱՎՎԳ</v>
          </cell>
          <cell r="F38" t="str">
            <v>համաձայն տեխնիկական առաջադրանքի</v>
          </cell>
          <cell r="G38" t="str">
            <v>մ</v>
          </cell>
          <cell r="H38">
            <v>337965</v>
          </cell>
          <cell r="L38" t="str">
            <v>ԱԲՀ</v>
          </cell>
          <cell r="M38" t="str">
            <v>Փետրվար 2019</v>
          </cell>
          <cell r="N38" t="str">
            <v>Փետրվար 2019</v>
          </cell>
          <cell r="O38" t="str">
            <v>Ապրիլ 2019</v>
          </cell>
          <cell r="P38" t="str">
            <v>Հոկտեմբեր 2019</v>
          </cell>
          <cell r="Q38">
            <v>392073.65399999998</v>
          </cell>
        </row>
        <row r="53">
          <cell r="A53">
            <v>3</v>
          </cell>
          <cell r="B53">
            <v>2</v>
          </cell>
          <cell r="D53" t="str">
            <v>Վերահսկիչ մալուխ ԿՎՎԳ</v>
          </cell>
          <cell r="F53" t="str">
            <v>համաձայն տեխնիկական առաջադրանքի</v>
          </cell>
          <cell r="G53" t="str">
            <v>մ</v>
          </cell>
          <cell r="H53">
            <v>13000</v>
          </cell>
          <cell r="L53" t="str">
            <v>ԱԲՀ</v>
          </cell>
          <cell r="M53" t="str">
            <v>Փետրվար 2019</v>
          </cell>
          <cell r="N53" t="str">
            <v>Փետրվար 2019</v>
          </cell>
          <cell r="O53" t="str">
            <v>Ապրիլ 2019</v>
          </cell>
          <cell r="P53" t="str">
            <v>Հունիս 2019</v>
          </cell>
          <cell r="Q53">
            <v>12280.2086</v>
          </cell>
          <cell r="R53" t="str">
            <v>կ. 40</v>
          </cell>
        </row>
        <row r="62">
          <cell r="A62">
            <v>3</v>
          </cell>
          <cell r="B62">
            <v>3</v>
          </cell>
          <cell r="D62" t="str">
            <v>Ա, ԱՍ Մերկ հաղորդալարեր</v>
          </cell>
          <cell r="F62" t="str">
            <v>համաձայն տեխնիկական առաջադրանքի</v>
          </cell>
          <cell r="G62" t="str">
            <v>մ</v>
          </cell>
          <cell r="H62">
            <v>441000</v>
          </cell>
          <cell r="L62" t="str">
            <v>ԱԲՀ</v>
          </cell>
          <cell r="M62" t="str">
            <v>Փետրվար 2019</v>
          </cell>
          <cell r="N62" t="str">
            <v>Փետրվար 2019</v>
          </cell>
          <cell r="O62" t="str">
            <v>Ապրիլ 2019</v>
          </cell>
          <cell r="P62" t="str">
            <v>Հունիս 2019</v>
          </cell>
          <cell r="Q62">
            <v>96112</v>
          </cell>
          <cell r="R62" t="str">
            <v>կ. 40</v>
          </cell>
        </row>
        <row r="69">
          <cell r="A69">
            <v>3</v>
          </cell>
          <cell r="B69">
            <v>4</v>
          </cell>
          <cell r="D69" t="str">
            <v>Մեկուսացված հաղորդալար ԱՊՎ և ՊՎ</v>
          </cell>
          <cell r="F69" t="str">
            <v>համաձայն տեխնիկական առաջադրանքի</v>
          </cell>
          <cell r="G69" t="str">
            <v>մ</v>
          </cell>
          <cell r="H69">
            <v>1110000</v>
          </cell>
          <cell r="L69" t="str">
            <v>ԱԲՀ</v>
          </cell>
          <cell r="M69" t="str">
            <v>Փետրվար 2019</v>
          </cell>
          <cell r="N69" t="str">
            <v>Փետրվար 2019</v>
          </cell>
          <cell r="O69" t="str">
            <v>Ապրիլ 2019</v>
          </cell>
          <cell r="P69" t="str">
            <v>Հունիս 2019</v>
          </cell>
          <cell r="Q69">
            <v>97462</v>
          </cell>
          <cell r="R69" t="str">
            <v>կ. 40</v>
          </cell>
        </row>
        <row r="76">
          <cell r="A76">
            <v>3</v>
          </cell>
          <cell r="B76">
            <v>5</v>
          </cell>
          <cell r="D76" t="str">
            <v>Ուժային մալուխներ ԱՍԲ</v>
          </cell>
          <cell r="F76" t="str">
            <v>համաձայն տեխնիկական առաջադրանքի</v>
          </cell>
          <cell r="G76" t="str">
            <v>մ</v>
          </cell>
          <cell r="H76">
            <v>14500</v>
          </cell>
          <cell r="L76" t="str">
            <v>ԱԲՀ</v>
          </cell>
          <cell r="M76" t="str">
            <v>Փետրվար 2019</v>
          </cell>
          <cell r="N76" t="str">
            <v>Փետրվար 2019</v>
          </cell>
          <cell r="O76" t="str">
            <v>Ապրիլ 2019</v>
          </cell>
          <cell r="P76" t="str">
            <v>Մայիս 2019</v>
          </cell>
          <cell r="Q76">
            <v>74691.5</v>
          </cell>
          <cell r="R76" t="str">
            <v>կ. 40</v>
          </cell>
        </row>
        <row r="80">
          <cell r="A80">
            <v>3</v>
          </cell>
          <cell r="B80">
            <v>6</v>
          </cell>
          <cell r="D80" t="str">
            <v>Ուժային մալուխներ  (ԱՊվՊգ)</v>
          </cell>
          <cell r="F80" t="str">
            <v>համաձայն տեխնիկական առաջադրանքի</v>
          </cell>
          <cell r="G80" t="str">
            <v>մ</v>
          </cell>
          <cell r="H80">
            <v>52000</v>
          </cell>
          <cell r="L80" t="str">
            <v>ԱԲՀ</v>
          </cell>
          <cell r="M80" t="str">
            <v>Փետրվար 2019</v>
          </cell>
          <cell r="N80" t="str">
            <v>Փետրվար 2019</v>
          </cell>
          <cell r="O80" t="str">
            <v>Ապրիլ 2019</v>
          </cell>
          <cell r="P80" t="str">
            <v>Մայիս 2019</v>
          </cell>
          <cell r="Q80">
            <v>392393</v>
          </cell>
          <cell r="R80" t="str">
            <v>կ. 40</v>
          </cell>
        </row>
        <row r="87">
          <cell r="A87">
            <v>4</v>
          </cell>
          <cell r="B87">
            <v>1</v>
          </cell>
          <cell r="D87" t="str">
            <v>Երկաթբետոնյա հենասյուն, լայնակ և դրոց</v>
          </cell>
          <cell r="F87" t="str">
            <v>համաձայն տեխնիկական առաջադրանքի</v>
          </cell>
          <cell r="G87" t="str">
            <v>հատ</v>
          </cell>
          <cell r="H87">
            <v>27545</v>
          </cell>
          <cell r="L87" t="str">
            <v>ԱԲՀ</v>
          </cell>
          <cell r="M87" t="str">
            <v>Փետրվար 2019</v>
          </cell>
          <cell r="N87" t="str">
            <v>Փետրվար 2019</v>
          </cell>
          <cell r="O87" t="str">
            <v>Մարտ 2019</v>
          </cell>
          <cell r="P87" t="str">
            <v>Դեկտեմբեր 2019</v>
          </cell>
          <cell r="Q87">
            <v>1585231.4734699999</v>
          </cell>
        </row>
        <row r="113">
          <cell r="A113">
            <v>4</v>
          </cell>
          <cell r="B113">
            <v>2</v>
          </cell>
          <cell r="D113" t="str">
            <v>Երկաթբետոնյա հենասյուն</v>
          </cell>
          <cell r="F113" t="str">
            <v>համաձայն տեխնիկական առաջադրանքի</v>
          </cell>
          <cell r="G113" t="str">
            <v>հատ</v>
          </cell>
          <cell r="H113">
            <v>2870</v>
          </cell>
          <cell r="L113" t="str">
            <v>ԱԲՀ</v>
          </cell>
          <cell r="M113" t="str">
            <v>Փետրվար 2019</v>
          </cell>
          <cell r="N113" t="str">
            <v>Փետրվար 2019</v>
          </cell>
          <cell r="O113" t="str">
            <v>Մարտ 2019</v>
          </cell>
          <cell r="P113" t="str">
            <v>Դեկտեմբեր 2019</v>
          </cell>
          <cell r="Q113">
            <v>235040</v>
          </cell>
          <cell r="R113" t="str">
            <v>կ. 40</v>
          </cell>
        </row>
        <row r="116">
          <cell r="A116">
            <v>5</v>
          </cell>
          <cell r="B116">
            <v>1</v>
          </cell>
          <cell r="D116" t="str">
            <v>Ռեակտիվ էներգիայի կոմպենսատորներ</v>
          </cell>
          <cell r="F116" t="str">
            <v>համաձայն տեխնիկական առաջադրանքի</v>
          </cell>
          <cell r="G116" t="str">
            <v>պամանական միավոր</v>
          </cell>
          <cell r="H116">
            <v>1</v>
          </cell>
          <cell r="L116" t="str">
            <v>ԱԲՀ</v>
          </cell>
          <cell r="M116" t="str">
            <v>Հունվար 2019</v>
          </cell>
          <cell r="N116" t="str">
            <v>Փետրվար 2019</v>
          </cell>
          <cell r="O116" t="str">
            <v>Մարտ 2019</v>
          </cell>
          <cell r="P116" t="str">
            <v>Օգոստոս 2019</v>
          </cell>
          <cell r="Q116">
            <v>150000</v>
          </cell>
          <cell r="R116" t="str">
            <v>կ. 40</v>
          </cell>
        </row>
        <row r="117">
          <cell r="A117">
            <v>6</v>
          </cell>
          <cell r="B117">
            <v>1</v>
          </cell>
          <cell r="D117" t="str">
            <v>Թուղթ</v>
          </cell>
          <cell r="F117" t="str">
            <v>համաձայն տեխնիկական առաջադրանքի</v>
          </cell>
          <cell r="G117" t="str">
            <v>պամանական միավոր</v>
          </cell>
          <cell r="H117">
            <v>1</v>
          </cell>
          <cell r="L117" t="str">
            <v>ԱԲՀ</v>
          </cell>
          <cell r="M117" t="str">
            <v>Օգոստոս 2019</v>
          </cell>
          <cell r="N117" t="str">
            <v>Օգոստոս 2019</v>
          </cell>
          <cell r="O117" t="str">
            <v>Սեպտեմբեր 2019</v>
          </cell>
          <cell r="P117" t="str">
            <v>Սեպտեմբեր 2020</v>
          </cell>
          <cell r="Q117">
            <v>30000</v>
          </cell>
        </row>
        <row r="118">
          <cell r="A118">
            <v>7</v>
          </cell>
          <cell r="B118">
            <v>1</v>
          </cell>
          <cell r="D118" t="str">
            <v>Կցորդիչներ ՍՏՊ, ԿՆՏՊ, ԿՎՏՊ</v>
          </cell>
          <cell r="F118" t="str">
            <v>համաձայն տեխնիկական առաջադրանքի</v>
          </cell>
          <cell r="G118" t="str">
            <v>հատ</v>
          </cell>
          <cell r="H118">
            <v>5365</v>
          </cell>
          <cell r="L118" t="str">
            <v>ԱԲՀ</v>
          </cell>
          <cell r="M118" t="str">
            <v>Ապրիլ 2019</v>
          </cell>
          <cell r="N118" t="str">
            <v>Ապրիլ 2019</v>
          </cell>
          <cell r="O118" t="str">
            <v>Ապրիլ 2019</v>
          </cell>
          <cell r="P118" t="str">
            <v>Հոկտեմբեր 2019</v>
          </cell>
          <cell r="Q118">
            <v>178675.10500000001</v>
          </cell>
          <cell r="R118" t="str">
            <v>կ. 40</v>
          </cell>
        </row>
        <row r="133">
          <cell r="A133">
            <v>7</v>
          </cell>
          <cell r="B133">
            <v>2</v>
          </cell>
          <cell r="D133" t="str">
            <v xml:space="preserve">Բաժանիչ ՌԼՆԴ, ՌՎԶ, ՅաՌՎ, ՌԴԶ </v>
          </cell>
          <cell r="F133" t="str">
            <v>համաձայն տեխնիկական առաջադրանքի</v>
          </cell>
          <cell r="G133" t="str">
            <v>հատ</v>
          </cell>
          <cell r="H133">
            <v>365</v>
          </cell>
          <cell r="L133" t="str">
            <v>ԱԲՀ</v>
          </cell>
          <cell r="M133" t="str">
            <v>Ապրիլ 2019</v>
          </cell>
          <cell r="N133" t="str">
            <v>Ապրիլ 2019</v>
          </cell>
          <cell r="O133" t="str">
            <v>Ապրիլ 2019</v>
          </cell>
          <cell r="P133" t="str">
            <v>Հուլիս 2019</v>
          </cell>
          <cell r="Q133">
            <v>31655</v>
          </cell>
          <cell r="R133" t="str">
            <v>կ. 40</v>
          </cell>
        </row>
        <row r="140">
          <cell r="A140">
            <v>7</v>
          </cell>
          <cell r="B140">
            <v>3</v>
          </cell>
          <cell r="D140" t="str">
            <v>Ապահովիչներ ՊՍՆ, ՄՆ, ՊՊՆԻ</v>
          </cell>
          <cell r="F140" t="str">
            <v>համաձայն տեխնիկական առաջադրանքի</v>
          </cell>
          <cell r="G140" t="str">
            <v>հատ</v>
          </cell>
          <cell r="H140">
            <v>3607</v>
          </cell>
          <cell r="L140" t="str">
            <v>ԱԲՀ</v>
          </cell>
          <cell r="M140" t="str">
            <v>Ապրիլ 2019</v>
          </cell>
          <cell r="N140" t="str">
            <v>Ապրիլ 2019</v>
          </cell>
          <cell r="O140" t="str">
            <v>Ապրիլ 2019</v>
          </cell>
          <cell r="P140" t="str">
            <v>Հուլիս 2019</v>
          </cell>
          <cell r="Q140">
            <v>32475.04166000001</v>
          </cell>
          <cell r="R140" t="str">
            <v>կ. 40</v>
          </cell>
        </row>
        <row r="151">
          <cell r="A151">
            <v>7</v>
          </cell>
          <cell r="B151">
            <v>4</v>
          </cell>
          <cell r="D151" t="str">
            <v xml:space="preserve">Մեկուսիչներ ԻՊՈՒ, ԻՊ, ԻՕՍ, ՏՖ և այլն, 10 կՎ և 35 կՎ գերլարման սահմանափակիչներ </v>
          </cell>
          <cell r="F151" t="str">
            <v>համաձայն տեխնիկական առաջադրանքի</v>
          </cell>
          <cell r="G151" t="str">
            <v>հատ</v>
          </cell>
          <cell r="H151">
            <v>36750</v>
          </cell>
          <cell r="L151" t="str">
            <v>ԱԲՀ</v>
          </cell>
          <cell r="M151" t="str">
            <v>Ապրիլ 2019</v>
          </cell>
          <cell r="N151" t="str">
            <v>Ապրիլ 2019</v>
          </cell>
          <cell r="O151" t="str">
            <v>Ապրիլ 2019</v>
          </cell>
          <cell r="P151" t="str">
            <v>Հոկտեմբեր 2019</v>
          </cell>
          <cell r="Q151">
            <v>115636.94</v>
          </cell>
          <cell r="R151" t="str">
            <v>կ. 40</v>
          </cell>
        </row>
        <row r="161">
          <cell r="A161">
            <v>7</v>
          </cell>
          <cell r="B161">
            <v>5</v>
          </cell>
          <cell r="D161" t="str">
            <v>Ուժային, լարման և հոսանքի տրանսֆորմատորներ ՏՖԶՄ, ԶՆՕՄ, ՆԱԼԻ, ՏՊԼ, ՏԼՄ, ՏՎԿ, Տ, ՏՄԳ, ՏՍ, ՕՄՊ և այլն</v>
          </cell>
          <cell r="F161" t="str">
            <v>համաձայն տեխնիկական առաջադրանքի</v>
          </cell>
          <cell r="G161" t="str">
            <v>հատ</v>
          </cell>
          <cell r="H161">
            <v>527</v>
          </cell>
          <cell r="L161" t="str">
            <v>ԱԲՀ</v>
          </cell>
          <cell r="M161" t="str">
            <v>Ապրիլ 2019</v>
          </cell>
          <cell r="N161" t="str">
            <v>Ապրիլ 2019</v>
          </cell>
          <cell r="O161" t="str">
            <v>Ապրիլ 2019</v>
          </cell>
          <cell r="P161" t="str">
            <v>Հուլիս 2019</v>
          </cell>
          <cell r="Q161">
            <v>305112.212</v>
          </cell>
          <cell r="R161" t="str">
            <v>կ. 40</v>
          </cell>
        </row>
        <row r="207">
          <cell r="A207">
            <v>8</v>
          </cell>
          <cell r="B207">
            <v>1</v>
          </cell>
          <cell r="D207" t="str">
            <v>Ներանցիչներ ГКТП, ВМ, ВТ</v>
          </cell>
          <cell r="F207" t="str">
            <v>համաձայն տեխնիկական առաջադրանքի</v>
          </cell>
          <cell r="G207" t="str">
            <v>հատ</v>
          </cell>
          <cell r="H207">
            <v>33</v>
          </cell>
          <cell r="L207" t="str">
            <v>ԱԲՀ</v>
          </cell>
          <cell r="M207" t="str">
            <v>Օգոստոս 2019</v>
          </cell>
          <cell r="N207" t="str">
            <v>Օգոստոս 2019</v>
          </cell>
          <cell r="O207" t="str">
            <v>Սեպտեմբեր 2019</v>
          </cell>
          <cell r="P207" t="str">
            <v>Դեկտեմբեր 2019</v>
          </cell>
          <cell r="Q207">
            <v>77027.7</v>
          </cell>
          <cell r="R207" t="str">
            <v>կ. 40</v>
          </cell>
        </row>
        <row r="211">
          <cell r="A211">
            <v>9</v>
          </cell>
          <cell r="B211">
            <v>1</v>
          </cell>
          <cell r="D211" t="str">
            <v>Փայտյա հենասյուն</v>
          </cell>
          <cell r="F211" t="str">
            <v>համաձայն տեխնիկական առաջադրանքի</v>
          </cell>
          <cell r="G211" t="str">
            <v>հատ</v>
          </cell>
          <cell r="H211">
            <v>478</v>
          </cell>
          <cell r="L211" t="str">
            <v>ԳԸՇ</v>
          </cell>
          <cell r="M211" t="str">
            <v>Ապրիլ 2019</v>
          </cell>
          <cell r="N211" t="str">
            <v>Ապրիլ 2019</v>
          </cell>
          <cell r="O211" t="str">
            <v>Մայիս 2019</v>
          </cell>
          <cell r="P211" t="str">
            <v>Հուլիս 2019</v>
          </cell>
          <cell r="Q211">
            <v>31548</v>
          </cell>
          <cell r="R211" t="str">
            <v>կ. 12.8</v>
          </cell>
        </row>
        <row r="215">
          <cell r="A215">
            <v>10</v>
          </cell>
          <cell r="B215">
            <v>1</v>
          </cell>
          <cell r="D215" t="str">
            <v>Յուղային անջատիչ</v>
          </cell>
          <cell r="F215" t="str">
            <v>համաձայն տեխնիկական առաջադրանքի</v>
          </cell>
          <cell r="G215" t="str">
            <v>հատ</v>
          </cell>
          <cell r="H215">
            <v>9</v>
          </cell>
          <cell r="L215" t="str">
            <v>ԱԲՀ</v>
          </cell>
          <cell r="M215" t="str">
            <v>Հոկտեմբեր 2019</v>
          </cell>
          <cell r="N215" t="str">
            <v>Հոկտեմբեր 2019</v>
          </cell>
          <cell r="O215" t="str">
            <v>Հոկտեմբեր 2019</v>
          </cell>
          <cell r="P215" t="str">
            <v>Դեկտեմբեր 2019</v>
          </cell>
          <cell r="Q215">
            <v>67835.766000000003</v>
          </cell>
          <cell r="R215" t="str">
            <v>կ. 40</v>
          </cell>
        </row>
        <row r="219">
          <cell r="A219">
            <v>11</v>
          </cell>
          <cell r="B219">
            <v>1</v>
          </cell>
          <cell r="D219" t="str">
            <v xml:space="preserve">Մետաղական հենասյուն </v>
          </cell>
          <cell r="F219" t="str">
            <v>համաձայն տեխնիկական առաջադրանքի</v>
          </cell>
          <cell r="G219" t="str">
            <v>հատ</v>
          </cell>
          <cell r="H219">
            <v>179.10599999999999</v>
          </cell>
          <cell r="L219" t="str">
            <v>ԱԲՀ</v>
          </cell>
          <cell r="M219" t="str">
            <v>Հոկտեմբեր 2019</v>
          </cell>
          <cell r="N219" t="str">
            <v>Հոկտեմբեր 2019</v>
          </cell>
          <cell r="O219" t="str">
            <v>Հոկտեմբեր 2019</v>
          </cell>
          <cell r="P219" t="str">
            <v>Դեկտեմբեր 2019</v>
          </cell>
          <cell r="Q219">
            <v>205210.09999999998</v>
          </cell>
          <cell r="R219" t="str">
            <v>կ. 40</v>
          </cell>
        </row>
        <row r="227">
          <cell r="A227">
            <v>12</v>
          </cell>
          <cell r="B227">
            <v>1</v>
          </cell>
          <cell r="D227" t="str">
            <v>Արկղ հաշվիչների համար</v>
          </cell>
          <cell r="F227" t="str">
            <v>համաձայն տեխնիկական առաջադրանքի</v>
          </cell>
          <cell r="G227" t="str">
            <v>հատ</v>
          </cell>
          <cell r="H227">
            <v>3105</v>
          </cell>
          <cell r="L227" t="str">
            <v>ԱԲՀ</v>
          </cell>
          <cell r="M227" t="str">
            <v>Հոկտեմբեր 2019</v>
          </cell>
          <cell r="N227" t="str">
            <v>Հոկտեմբեր 2019</v>
          </cell>
          <cell r="O227" t="str">
            <v>Հոկտեմբեր 2019</v>
          </cell>
          <cell r="P227" t="str">
            <v>Դեկտեմբեր 2019</v>
          </cell>
          <cell r="Q227">
            <v>84144.893260000012</v>
          </cell>
          <cell r="R227" t="str">
            <v>կ. 40</v>
          </cell>
        </row>
        <row r="233">
          <cell r="A233">
            <v>13</v>
          </cell>
          <cell r="B233">
            <v>1</v>
          </cell>
          <cell r="D233" t="str">
            <v>МИРТЕК Էլեկտրաէներգիայի էլեկտրոնային հաշվիչներ</v>
          </cell>
          <cell r="F233" t="str">
            <v>համաձայն տեխնիկական առաջադրանքի</v>
          </cell>
          <cell r="G233" t="str">
            <v>հատ</v>
          </cell>
          <cell r="H233">
            <v>3238</v>
          </cell>
          <cell r="L233" t="str">
            <v>ՄԱ</v>
          </cell>
          <cell r="M233" t="str">
            <v>Հունվար 2019</v>
          </cell>
          <cell r="N233" t="str">
            <v>Փետրվար 2019</v>
          </cell>
          <cell r="O233" t="str">
            <v>Փետրվար 2019</v>
          </cell>
          <cell r="P233" t="str">
            <v>Դեկտեմբեր 2019</v>
          </cell>
          <cell r="Q233">
            <v>89518.799999999988</v>
          </cell>
          <cell r="R233" t="str">
            <v>կ. 44</v>
          </cell>
        </row>
        <row r="238">
          <cell r="A238">
            <v>14</v>
          </cell>
          <cell r="B238">
            <v>1</v>
          </cell>
          <cell r="D238" t="str">
            <v>Բջիջներ KD-2 տիպի</v>
          </cell>
          <cell r="F238" t="str">
            <v>համաձայն տեխնիկական առաջադրանքի</v>
          </cell>
          <cell r="G238" t="str">
            <v>հատ</v>
          </cell>
          <cell r="H238">
            <v>32</v>
          </cell>
          <cell r="L238" t="str">
            <v>ԱԲՀ</v>
          </cell>
          <cell r="M238" t="str">
            <v>Հոկտեմբեր 2019</v>
          </cell>
          <cell r="N238" t="str">
            <v>Հոկտեմբեր 2019</v>
          </cell>
          <cell r="O238" t="str">
            <v>Հոկտեմբեր 2019</v>
          </cell>
          <cell r="P238" t="str">
            <v>Դեկտեմբեր 2019</v>
          </cell>
          <cell r="Q238">
            <v>135380</v>
          </cell>
          <cell r="R238" t="str">
            <v>կ. 40</v>
          </cell>
        </row>
        <row r="243">
          <cell r="A243">
            <v>15</v>
          </cell>
          <cell r="B243">
            <v>1</v>
          </cell>
          <cell r="D243" t="str">
            <v>Վառելանյութ (բենզին, դիզ. վառելիք)</v>
          </cell>
          <cell r="F243" t="str">
            <v>պայմանագրի պահանջներին համապատասխան</v>
          </cell>
          <cell r="G243" t="str">
            <v>պայմանական միավոր</v>
          </cell>
          <cell r="H243">
            <v>722742</v>
          </cell>
          <cell r="L243" t="str">
            <v>ԱԲՀ</v>
          </cell>
          <cell r="M243" t="str">
            <v>Մայիս 2019</v>
          </cell>
          <cell r="N243" t="str">
            <v>Մայիս 2019</v>
          </cell>
          <cell r="O243" t="str">
            <v>Հունիս 2019</v>
          </cell>
          <cell r="P243" t="str">
            <v>Հունիս 2020</v>
          </cell>
          <cell r="Q243">
            <v>244260.07</v>
          </cell>
          <cell r="R243" t="str">
            <v>կ. 40</v>
          </cell>
        </row>
        <row r="246">
          <cell r="A246">
            <v>16</v>
          </cell>
          <cell r="B246">
            <v>1</v>
          </cell>
          <cell r="D246" t="str">
            <v>Սեղմված գազ</v>
          </cell>
          <cell r="F246" t="str">
            <v>պայմանագրի պահանջներին համապատասխան</v>
          </cell>
          <cell r="G246" t="str">
            <v>մ3</v>
          </cell>
          <cell r="H246">
            <v>1800000</v>
          </cell>
          <cell r="L246" t="str">
            <v>ՄԱ -պայմանագրի ժամկետի երկարացում</v>
          </cell>
          <cell r="M246" t="str">
            <v>Հունվար 2019</v>
          </cell>
          <cell r="N246" t="str">
            <v>Փետրվար 2019</v>
          </cell>
          <cell r="O246" t="str">
            <v>Փետրվար 2019</v>
          </cell>
          <cell r="P246" t="str">
            <v>Փետրվար 2020</v>
          </cell>
          <cell r="Q246">
            <v>300600</v>
          </cell>
        </row>
        <row r="247">
          <cell r="A247">
            <v>17</v>
          </cell>
          <cell r="B247">
            <v>1</v>
          </cell>
          <cell r="D247" t="str">
            <v>Տրանսֆորմատորային յուղ ВГ կամ Т-1500</v>
          </cell>
          <cell r="F247" t="str">
            <v>պայմանագրի պահանջներին համապատասխան</v>
          </cell>
          <cell r="G247" t="str">
            <v>կգ</v>
          </cell>
          <cell r="H247">
            <v>42000</v>
          </cell>
          <cell r="L247" t="str">
            <v>ԱԲՀ</v>
          </cell>
          <cell r="M247" t="str">
            <v>Հոկտեմբեր 2019</v>
          </cell>
          <cell r="N247" t="str">
            <v>Հոկտեմբեր 2019</v>
          </cell>
          <cell r="O247" t="str">
            <v>Նոյեմբեր 2019</v>
          </cell>
          <cell r="P247" t="str">
            <v>Դեկտեմբեր 2019</v>
          </cell>
          <cell r="Q247">
            <v>51576</v>
          </cell>
          <cell r="R247" t="str">
            <v>կ. 40</v>
          </cell>
        </row>
        <row r="248">
          <cell r="A248">
            <v>18</v>
          </cell>
          <cell r="B248">
            <v>1</v>
          </cell>
          <cell r="D248" t="str">
            <v>Բարձրավոլտ շարժական ավտոլաբորատորիա</v>
          </cell>
          <cell r="F248" t="str">
            <v>պայմանագրի պահանջներին համապատասխան</v>
          </cell>
          <cell r="G248" t="str">
            <v>հատ</v>
          </cell>
          <cell r="H248">
            <v>3</v>
          </cell>
          <cell r="L248" t="str">
            <v>ԱԲՀ</v>
          </cell>
          <cell r="M248" t="str">
            <v>Հուլիս 2019</v>
          </cell>
          <cell r="N248" t="str">
            <v>Հուլիս 2019</v>
          </cell>
          <cell r="O248" t="str">
            <v>Օգոստոս 2019</v>
          </cell>
          <cell r="P248" t="str">
            <v>Սեպտեմբեր 2019</v>
          </cell>
          <cell r="Q248">
            <v>150000</v>
          </cell>
          <cell r="R248" t="str">
            <v>կ. 40</v>
          </cell>
        </row>
        <row r="249">
          <cell r="A249">
            <v>19</v>
          </cell>
          <cell r="B249">
            <v>1</v>
          </cell>
          <cell r="D249" t="str">
            <v>Օդային և մալուխային գծերի և ԵԿ սարքավորումների  շահագործման և վերանորոգման նյութեր (կնիք, հաղորդաձող, կափարիչ, գծային ամրան, սիլիկագել, ակումուլյատորային  մարտկոցի էլեմենտ, ՍԻՊ գործիքներ կցորդիչ POLJ-42 և այլ նյութեր)</v>
          </cell>
          <cell r="F249" t="str">
            <v>պայմանագրի պահանջներին համապատասխան</v>
          </cell>
          <cell r="G249" t="str">
            <v>պայմանական միավոր</v>
          </cell>
          <cell r="H249">
            <v>1</v>
          </cell>
          <cell r="L249" t="str">
            <v>ԳԸՇ</v>
          </cell>
          <cell r="M249" t="str">
            <v>Փետրվար 2019</v>
          </cell>
          <cell r="N249" t="str">
            <v>Փետրվար 2019</v>
          </cell>
          <cell r="O249" t="str">
            <v>Փետրվար 2019</v>
          </cell>
          <cell r="P249" t="str">
            <v>Դեկտեմբեր 2019</v>
          </cell>
          <cell r="Q249">
            <v>445990.17085863795</v>
          </cell>
          <cell r="R249" t="str">
            <v>կ. 12.8</v>
          </cell>
        </row>
        <row r="455">
          <cell r="A455">
            <v>20</v>
          </cell>
          <cell r="B455">
            <v>1</v>
          </cell>
          <cell r="D455" t="str">
            <v>Ռելեական պաշտպանություն (ռելեներ, բլոկեր, չափիչ սարքեր և այլն)</v>
          </cell>
          <cell r="F455" t="str">
            <v xml:space="preserve"> համաձայն տեխնիկական առաջադրանքի </v>
          </cell>
          <cell r="G455" t="str">
            <v>հատ</v>
          </cell>
          <cell r="H455">
            <v>1066</v>
          </cell>
          <cell r="L455" t="str">
            <v>ԳԸՇ</v>
          </cell>
          <cell r="M455" t="str">
            <v>Ապրիլ 2019</v>
          </cell>
          <cell r="N455" t="str">
            <v>Ապրիլ 2019</v>
          </cell>
          <cell r="O455" t="str">
            <v>Մայիս 2019</v>
          </cell>
          <cell r="P455" t="str">
            <v>Դեկտեմբեր 2019</v>
          </cell>
          <cell r="Q455">
            <v>70948.239000000001</v>
          </cell>
          <cell r="R455" t="str">
            <v>կ. 12.8</v>
          </cell>
        </row>
        <row r="523">
          <cell r="A523">
            <v>21</v>
          </cell>
          <cell r="B523">
            <v>1</v>
          </cell>
          <cell r="D523" t="str">
            <v>Աշխատանքի անվտանգության պահպանման ապահովման նյութեր (դիէլեկտրիկ բոտեր և ձեռնոցներ, հակահրդեհային վահանակ, մատյաններ, արտահագուստ և այլն)</v>
          </cell>
          <cell r="F523" t="str">
            <v xml:space="preserve"> համաձայն տեխնիկական առաջադրանքի </v>
          </cell>
          <cell r="G523" t="str">
            <v>պայմանական միավոր</v>
          </cell>
          <cell r="H523">
            <v>1</v>
          </cell>
          <cell r="L523" t="str">
            <v>ԳԸՇ</v>
          </cell>
          <cell r="M523" t="str">
            <v>Ապրիլ 2019</v>
          </cell>
          <cell r="N523" t="str">
            <v>Ապրիլ 2019</v>
          </cell>
          <cell r="O523" t="str">
            <v>Մայիս 2019</v>
          </cell>
          <cell r="P523" t="str">
            <v>Դեկտեմբեր 2019</v>
          </cell>
          <cell r="Q523">
            <v>176010.67812</v>
          </cell>
          <cell r="R523" t="str">
            <v>կ. 12.8</v>
          </cell>
        </row>
        <row r="573">
          <cell r="A573">
            <v>22</v>
          </cell>
          <cell r="B573">
            <v>1</v>
          </cell>
          <cell r="D573" t="str">
            <v>Այլ նյութեր
(մոդեմ, Լ-օպցիա, կապի միջոցներ, համակարգչային և տպագրական տեխնիկայի պահեստամասեր, տնտեսական ապրանքներ, գրենական պիտույքներ)</v>
          </cell>
          <cell r="F573" t="str">
            <v xml:space="preserve"> համաձայն տեխնիկական առաջադրանքի </v>
          </cell>
          <cell r="G573" t="str">
            <v>պայմանական միավոր</v>
          </cell>
          <cell r="H573">
            <v>1</v>
          </cell>
          <cell r="L573" t="str">
            <v>ԳԸՇ</v>
          </cell>
          <cell r="M573" t="str">
            <v>Փետրվար 2019</v>
          </cell>
          <cell r="N573" t="str">
            <v>Փետրվար 2019</v>
          </cell>
          <cell r="O573" t="str">
            <v>Մարտ 2019</v>
          </cell>
          <cell r="P573" t="str">
            <v>Դեկտեմբեր 2019</v>
          </cell>
          <cell r="Q573">
            <v>133479.614</v>
          </cell>
          <cell r="R573" t="str">
            <v>կ. 12.8</v>
          </cell>
        </row>
        <row r="586">
          <cell r="A586">
            <v>23</v>
          </cell>
          <cell r="B586">
            <v>1</v>
          </cell>
          <cell r="D586" t="str">
            <v>Ավտոմեքենաների և հատուկ տեխնիկայի շահագործման և սպասարկման նյութեր և պահեստամասեր (անվադողեր, մարտկոց, պահեստամասեր, յուղեր և քսանյութեր)</v>
          </cell>
          <cell r="F586" t="str">
            <v>համաձայն տեխնիկական առաջադրանքի</v>
          </cell>
          <cell r="G586" t="str">
            <v>պայմանական միավոր</v>
          </cell>
          <cell r="H586">
            <v>1</v>
          </cell>
          <cell r="L586" t="str">
            <v>ԳԸՇ</v>
          </cell>
          <cell r="M586" t="str">
            <v>Փետրվար 2019</v>
          </cell>
          <cell r="N586" t="str">
            <v>Փետրվար 2019</v>
          </cell>
          <cell r="O586" t="str">
            <v>Մարտ 2019</v>
          </cell>
          <cell r="P586" t="str">
            <v>Դեկտեմբեր 2019</v>
          </cell>
          <cell r="Q586">
            <v>158527.8602</v>
          </cell>
          <cell r="R586" t="str">
            <v>կ. 12.8</v>
          </cell>
        </row>
        <row r="598">
          <cell r="A598">
            <v>24</v>
          </cell>
          <cell r="B598">
            <v>1</v>
          </cell>
          <cell r="D598" t="str">
            <v>Եթերաժամի տրամադրման ծառայություններ</v>
          </cell>
          <cell r="F598" t="str">
            <v>պայմանագրի պահանջներին համապատասխան</v>
          </cell>
          <cell r="G598" t="str">
            <v>պայմանական միավոր</v>
          </cell>
          <cell r="H598">
            <v>1</v>
          </cell>
          <cell r="L598" t="str">
            <v>ԱԲՀ</v>
          </cell>
          <cell r="M598" t="str">
            <v>Նոյեմբեր 2019</v>
          </cell>
          <cell r="N598" t="str">
            <v>Նոյեմբեր 2019</v>
          </cell>
          <cell r="O598" t="str">
            <v>Դեկտեմբեր 2019</v>
          </cell>
          <cell r="P598" t="str">
            <v>Դեկտեմբեր 2020</v>
          </cell>
          <cell r="Q598">
            <v>27000</v>
          </cell>
        </row>
        <row r="599">
          <cell r="A599">
            <v>25</v>
          </cell>
          <cell r="B599">
            <v>1</v>
          </cell>
          <cell r="D599" t="str">
            <v>Հաշվիչների ընթացիք նորոգում և սպասարկում (ստուգաչափում, ծրագրավորում և կապարակնքում)</v>
          </cell>
          <cell r="F599" t="str">
            <v>պայմանագրի պահանջներին համապատասխան</v>
          </cell>
          <cell r="G599" t="str">
            <v>պայմանական միավոր</v>
          </cell>
          <cell r="H599">
            <v>1</v>
          </cell>
          <cell r="L599" t="str">
            <v>ՄԱ -պայմանագրի ժամկետի երկարացում</v>
          </cell>
          <cell r="M599" t="str">
            <v>Հունվար 2019</v>
          </cell>
          <cell r="N599" t="str">
            <v>Փետրվար 2019</v>
          </cell>
          <cell r="O599" t="str">
            <v>Փետրվար 2019</v>
          </cell>
          <cell r="P599" t="str">
            <v>Օգոստոս 2020</v>
          </cell>
          <cell r="Q599">
            <v>463000</v>
          </cell>
        </row>
        <row r="604">
          <cell r="A604">
            <v>26</v>
          </cell>
          <cell r="B604">
            <v>1</v>
          </cell>
          <cell r="D604" t="str">
            <v xml:space="preserve">Վարչական շենքերի և շինությունների նորոգում </v>
          </cell>
          <cell r="F604" t="str">
            <v>համաձայն տեխնիկական առաջադրանքի</v>
          </cell>
          <cell r="G604" t="str">
            <v>պայմանական միավոր</v>
          </cell>
          <cell r="H604">
            <v>1</v>
          </cell>
          <cell r="L604" t="str">
            <v>ԳԸՇ</v>
          </cell>
          <cell r="M604" t="str">
            <v>Հունվար 2019</v>
          </cell>
          <cell r="N604" t="str">
            <v>Հունվար 2019</v>
          </cell>
          <cell r="O604" t="str">
            <v>Հունվար 2019</v>
          </cell>
          <cell r="P604" t="str">
            <v>Դեկտեմբեր 2019</v>
          </cell>
          <cell r="Q604">
            <v>200000</v>
          </cell>
        </row>
        <row r="605">
          <cell r="A605">
            <v>27</v>
          </cell>
          <cell r="B605">
            <v>1</v>
          </cell>
          <cell r="D605" t="str">
            <v>Սոտք 5 ենթակայանից դեպի Սոտք 3  ենթակայան 110կՎ երկշթա նոր  օդային գծերի կառուցում (Շինմոնտաժային աշխատանքներ)</v>
          </cell>
          <cell r="F605" t="str">
            <v>համաձայն տեխնիկական առաջադրանքի</v>
          </cell>
          <cell r="G605" t="str">
            <v>պայմանական միավոր</v>
          </cell>
          <cell r="H605">
            <v>1</v>
          </cell>
          <cell r="L605" t="str">
            <v>ԱԲՀ</v>
          </cell>
          <cell r="M605" t="str">
            <v>Սեպտեմբեր 2019</v>
          </cell>
          <cell r="N605" t="str">
            <v>Սեպտեմբեր 2019</v>
          </cell>
          <cell r="O605" t="str">
            <v>Սեպտեմբեր 2019</v>
          </cell>
          <cell r="P605" t="str">
            <v>Սեպտեմբեր 2020</v>
          </cell>
          <cell r="Q605">
            <v>3372807.25</v>
          </cell>
        </row>
        <row r="606">
          <cell r="A606">
            <v>28</v>
          </cell>
          <cell r="B606">
            <v>1</v>
          </cell>
          <cell r="D606" t="str">
            <v xml:space="preserve">Ք. Երևան Ֆուչիկի 1/3 հասցեով կամ հարակից տարածքներում հողատարածքի ձեռք բերում </v>
          </cell>
          <cell r="F606" t="str">
            <v>համաձայն տեխնիկական առաջադրանքի</v>
          </cell>
          <cell r="G606" t="str">
            <v>պայմանական միավոր</v>
          </cell>
          <cell r="H606">
            <v>1</v>
          </cell>
          <cell r="L606" t="str">
            <v>ԱԲՀ</v>
          </cell>
          <cell r="M606" t="str">
            <v>Փետրվար 2019</v>
          </cell>
          <cell r="N606" t="str">
            <v>Փետրվար 2019</v>
          </cell>
          <cell r="O606" t="str">
            <v>Մարտ 2019</v>
          </cell>
          <cell r="P606" t="str">
            <v>Մայիս 2019</v>
          </cell>
          <cell r="Q606">
            <v>15000</v>
          </cell>
        </row>
        <row r="607">
          <cell r="A607">
            <v>29</v>
          </cell>
          <cell r="B607">
            <v>1</v>
          </cell>
          <cell r="D607" t="str">
            <v xml:space="preserve">Ք.Երևան Սարյան 36/5 հասցեով կամ հարակից տարածքներում հողատարածքի ձեռք բերում </v>
          </cell>
          <cell r="F607" t="str">
            <v>համաձայն տեխնիկական առաջադրանքի</v>
          </cell>
          <cell r="G607" t="str">
            <v>պայմանական միավոր</v>
          </cell>
          <cell r="H607">
            <v>1</v>
          </cell>
          <cell r="L607" t="str">
            <v>ԱԲՀ</v>
          </cell>
          <cell r="M607" t="str">
            <v>Փետրվար 2019</v>
          </cell>
          <cell r="N607" t="str">
            <v>Փետրվար 2019</v>
          </cell>
          <cell r="O607" t="str">
            <v>Մարտ 2019</v>
          </cell>
          <cell r="P607" t="str">
            <v>Մայիս 2019</v>
          </cell>
          <cell r="Q607">
            <v>15000</v>
          </cell>
        </row>
        <row r="608">
          <cell r="A608">
            <v>30</v>
          </cell>
          <cell r="B608">
            <v>1</v>
          </cell>
          <cell r="D608" t="str">
            <v>Բաշխիչ ցանցի կառավարման կատարելագործված համակարգի (ADMS) նախագծման և աշխատանքների վերահսկողության խորհրդատվական ծառայություններ</v>
          </cell>
          <cell r="F608" t="str">
            <v>համաձայն տեխնիկական առաջադրանքի</v>
          </cell>
          <cell r="G608" t="str">
            <v>պայմանական միավոր</v>
          </cell>
          <cell r="H608">
            <v>1</v>
          </cell>
          <cell r="L608" t="str">
            <v>ԲՄ</v>
          </cell>
          <cell r="M608" t="str">
            <v>Հոկտեմբեր 2019</v>
          </cell>
          <cell r="N608" t="str">
            <v>Հոկտեմբեր 2019</v>
          </cell>
          <cell r="O608" t="str">
            <v>Հոկտեմբեր 2019</v>
          </cell>
          <cell r="P608" t="str">
            <v>Հոկտեմբեր 2020</v>
          </cell>
          <cell r="Q608">
            <v>25000</v>
          </cell>
        </row>
        <row r="609">
          <cell r="A609">
            <v>31</v>
          </cell>
          <cell r="B609">
            <v>1</v>
          </cell>
          <cell r="D609" t="str">
            <v>Բաշխման համակարգի միասնական պլանավորում</v>
          </cell>
          <cell r="F609" t="str">
            <v>համաձայն տեխնիկական առաջադրանքի</v>
          </cell>
          <cell r="G609" t="str">
            <v>պայմանական միավոր</v>
          </cell>
          <cell r="H609">
            <v>1</v>
          </cell>
          <cell r="L609" t="str">
            <v>ԲՄ</v>
          </cell>
          <cell r="M609" t="str">
            <v>Հոկտեմբեր 2019</v>
          </cell>
          <cell r="N609" t="str">
            <v>Հոկտեմբեր 2019</v>
          </cell>
          <cell r="O609" t="str">
            <v>Հոկտեմբեր 2019</v>
          </cell>
          <cell r="P609" t="str">
            <v>Հոկտեմբեր 2020</v>
          </cell>
          <cell r="Q609">
            <v>0</v>
          </cell>
        </row>
        <row r="610">
          <cell r="A610">
            <v>31</v>
          </cell>
          <cell r="B610">
            <v>2</v>
          </cell>
          <cell r="D610" t="str">
            <v>Էլեկտրաէներգիայի պահանջարկի կանխատեսում</v>
          </cell>
          <cell r="F610" t="str">
            <v>համաձայն տեխնիկական առաջադրանքի</v>
          </cell>
          <cell r="G610" t="str">
            <v>պայմանական միավոր</v>
          </cell>
          <cell r="H610">
            <v>1</v>
          </cell>
          <cell r="L610" t="str">
            <v>ԲՄ</v>
          </cell>
          <cell r="M610" t="str">
            <v>Հոկտեմբեր 2019</v>
          </cell>
          <cell r="N610" t="str">
            <v>Հոկտեմբեր 2019</v>
          </cell>
          <cell r="O610" t="str">
            <v>Հոկտեմբեր 2019</v>
          </cell>
          <cell r="P610" t="str">
            <v>Հոկտեմբեր 2020</v>
          </cell>
          <cell r="Q610">
            <v>0</v>
          </cell>
        </row>
        <row r="611">
          <cell r="A611">
            <v>32</v>
          </cell>
          <cell r="B611">
            <v>1</v>
          </cell>
          <cell r="D611" t="str">
            <v>Շահագործման և օպերացիոն գործունեության ծառայություններ (տրանսֆորմատորների նորոգում և տեղափոխում, յուղի քիմիական վերամշակում, օդորակիչների վերանորոգում և սպասարկում, կրակմարիչների վերալիցքավորում, աշխատակիցների բուժ. զննում, տրանսպորտային միջոցների տեխնիկական սպասարկման ծառայություններ և այլն)</v>
          </cell>
          <cell r="F611" t="str">
            <v>համաձայն տեխնիկական առաջադրանքի</v>
          </cell>
          <cell r="G611" t="str">
            <v>պայմանական միավոր</v>
          </cell>
          <cell r="H611">
            <v>1</v>
          </cell>
          <cell r="L611" t="str">
            <v>ԳԸՇ</v>
          </cell>
          <cell r="M611" t="str">
            <v>Հունվար 2019</v>
          </cell>
          <cell r="N611" t="str">
            <v>Հունվար 2019</v>
          </cell>
          <cell r="O611" t="str">
            <v>Հունվար 2019</v>
          </cell>
          <cell r="P611" t="str">
            <v>Դեկտեմբեր 2019</v>
          </cell>
          <cell r="Q611">
            <v>695094.83</v>
          </cell>
        </row>
        <row r="656">
          <cell r="A656">
            <v>33</v>
          </cell>
          <cell r="B656">
            <v>1</v>
          </cell>
          <cell r="D656" t="str">
            <v>Տրանսֆորմատորային ենթակայաններ առանց տրանսֆորմատորի</v>
          </cell>
          <cell r="F656" t="str">
            <v>համաձայն տեխնիկական առաջադրանքի</v>
          </cell>
          <cell r="G656" t="str">
            <v>պայմանական միավոր</v>
          </cell>
          <cell r="H656">
            <v>1</v>
          </cell>
          <cell r="L656" t="str">
            <v>ԳԸՇ</v>
          </cell>
          <cell r="M656" t="str">
            <v>Հունվար 2019</v>
          </cell>
          <cell r="N656" t="str">
            <v>Հունվար 2019</v>
          </cell>
          <cell r="O656" t="str">
            <v>Հունվար 2019</v>
          </cell>
          <cell r="P656" t="str">
            <v>Դեկտեմբեր 2019</v>
          </cell>
          <cell r="Q656">
            <v>178000</v>
          </cell>
        </row>
        <row r="657">
          <cell r="A657">
            <v>34</v>
          </cell>
          <cell r="B657">
            <v>1</v>
          </cell>
          <cell r="D657" t="str">
            <v>Տրանսֆորմատորային ենթակայանների տանիքների վերակառուցում</v>
          </cell>
          <cell r="F657" t="str">
            <v>համաձայն տեխնիկական առաջադրանքի</v>
          </cell>
          <cell r="G657" t="str">
            <v>պայմանական միավոր</v>
          </cell>
          <cell r="H657">
            <v>1</v>
          </cell>
          <cell r="L657" t="str">
            <v>ԱԲՀ</v>
          </cell>
          <cell r="M657" t="str">
            <v>Մարտ 2019</v>
          </cell>
          <cell r="N657" t="str">
            <v>Մարտ 2019</v>
          </cell>
          <cell r="O657" t="str">
            <v>Ապրիլ 2019</v>
          </cell>
          <cell r="P657" t="str">
            <v>Դեկտեմբեր 2019</v>
          </cell>
          <cell r="Q657">
            <v>200000</v>
          </cell>
        </row>
        <row r="658">
          <cell r="A658">
            <v>34</v>
          </cell>
          <cell r="B658">
            <v>2</v>
          </cell>
          <cell r="D658" t="str">
            <v>Բազմաբնակարանային շենքերի մուտքերում էլեկտրամատակարարման ցանցի բարելավում</v>
          </cell>
          <cell r="F658" t="str">
            <v>համաձայն տեխնիկական առաջադրանքի</v>
          </cell>
          <cell r="G658" t="str">
            <v>պայմանական միավոր</v>
          </cell>
          <cell r="H658">
            <v>1</v>
          </cell>
          <cell r="L658" t="str">
            <v>ԱԲՀ</v>
          </cell>
          <cell r="M658" t="str">
            <v>Մարտ 2019</v>
          </cell>
          <cell r="N658" t="str">
            <v>Մարտ 2019</v>
          </cell>
          <cell r="O658" t="str">
            <v>Ապրիլ 2019</v>
          </cell>
          <cell r="P658" t="str">
            <v>Դեկտեմբեր 2019</v>
          </cell>
          <cell r="Q658">
            <v>400000</v>
          </cell>
        </row>
        <row r="659">
          <cell r="A659">
            <v>35</v>
          </cell>
          <cell r="B659">
            <v>1</v>
          </cell>
          <cell r="D659" t="str">
            <v>Չափիչ սարքեր, անվտանգության պարագաներ և գործիքներ</v>
          </cell>
          <cell r="F659" t="str">
            <v>համաձայն տեխնիկական առաջադրանքի</v>
          </cell>
          <cell r="G659" t="str">
            <v>պայմանական միավոր</v>
          </cell>
          <cell r="H659">
            <v>1</v>
          </cell>
          <cell r="L659" t="str">
            <v>ԳԸՇ</v>
          </cell>
          <cell r="M659" t="str">
            <v>Մարտ 2019</v>
          </cell>
          <cell r="N659" t="str">
            <v>Մարտ 2019</v>
          </cell>
          <cell r="O659" t="str">
            <v>Ապրիլ 2019</v>
          </cell>
          <cell r="P659" t="str">
            <v>Դեկտեմբեր 2019</v>
          </cell>
          <cell r="Q659">
            <v>50000</v>
          </cell>
        </row>
        <row r="660">
          <cell r="A660">
            <v>36</v>
          </cell>
          <cell r="B660">
            <v>1</v>
          </cell>
          <cell r="D660" t="str">
            <v>Ռելեական պաշտպանության և ավտոմատիկայի սարքվածքների տեղակայում</v>
          </cell>
          <cell r="F660" t="str">
            <v>համաձայն տեխնիկական առաջադրանքի</v>
          </cell>
          <cell r="G660" t="str">
            <v>պայմանական միավոր</v>
          </cell>
          <cell r="H660">
            <v>1</v>
          </cell>
          <cell r="L660" t="str">
            <v>ԳԸՇ</v>
          </cell>
          <cell r="M660" t="str">
            <v>Սեպտեմբեր 2019</v>
          </cell>
          <cell r="N660" t="str">
            <v>Սեպտեմբեր 2019</v>
          </cell>
          <cell r="O660" t="str">
            <v>Հոկտեմբեր 2019</v>
          </cell>
          <cell r="P660" t="str">
            <v>Դեկտեմբեր 2019</v>
          </cell>
          <cell r="Q660">
            <v>150000</v>
          </cell>
        </row>
        <row r="661">
          <cell r="A661">
            <v>37</v>
          </cell>
          <cell r="B661">
            <v>1</v>
          </cell>
          <cell r="D661" t="str">
            <v>Վարդահովիտ-Գողթան 35կՎ ՕԳ-ի փոխարինում (AC տիպի հաղորդալարի փոխարինում Z տիպի հաղորդալարով)</v>
          </cell>
          <cell r="F661" t="str">
            <v>համաձայն տեխնիկական առաջադրանքի</v>
          </cell>
          <cell r="G661" t="str">
            <v>պայմանական միավոր</v>
          </cell>
          <cell r="H661">
            <v>1</v>
          </cell>
          <cell r="L661" t="str">
            <v>ԱԲՀ</v>
          </cell>
          <cell r="M661" t="str">
            <v>Փետրվար 2019</v>
          </cell>
          <cell r="N661" t="str">
            <v>Փետրվար 2019</v>
          </cell>
          <cell r="O661" t="str">
            <v>Ապրիլ 2019</v>
          </cell>
          <cell r="P661" t="str">
            <v>Դեկտեմբեր 2019</v>
          </cell>
          <cell r="Q661">
            <v>633629.58499999996</v>
          </cell>
        </row>
        <row r="662">
          <cell r="A662">
            <v>38</v>
          </cell>
          <cell r="B662">
            <v>1</v>
          </cell>
          <cell r="D662" t="str">
            <v xml:space="preserve">Փոքր կենտրոնում հզորության դեֆիցիտի նվազեցում՝ Երևան քաղաքի գլխավոր պողոտայի տարածքում նոր ենթակայանի կառուցման նպատակով բարձր լարման ուժային սարքավորումների մատակարարում </v>
          </cell>
          <cell r="F662" t="str">
            <v>համաձայն տեխնիկական առաջադրանքի</v>
          </cell>
          <cell r="G662" t="str">
            <v>պայմանական միավոր</v>
          </cell>
          <cell r="H662">
            <v>1</v>
          </cell>
          <cell r="L662" t="str">
            <v>ԱԲՀ</v>
          </cell>
          <cell r="M662" t="str">
            <v>Հուլիս 2019</v>
          </cell>
          <cell r="N662" t="str">
            <v>Հուլիս 2019</v>
          </cell>
          <cell r="O662" t="str">
            <v>Սեպտեմբեր 2019</v>
          </cell>
          <cell r="P662" t="str">
            <v>Դեկտեմբեր 2019</v>
          </cell>
          <cell r="Q662">
            <v>220000</v>
          </cell>
        </row>
        <row r="663">
          <cell r="A663">
            <v>38</v>
          </cell>
          <cell r="B663">
            <v>2</v>
          </cell>
          <cell r="D663" t="str">
            <v>Փոքր կենտրոնում հզորության դեֆիցիտի նվազեցում՝ Երևան քաղաքի գլխավոր պողոտայի տարածքում նոր ենթակայանի կառուցման նպատակով ցածր լարման ուժային սարքավորումների մատակարարում</v>
          </cell>
          <cell r="F663" t="str">
            <v>համաձայն տեխնիկական առաջադրանքի</v>
          </cell>
          <cell r="G663" t="str">
            <v>պայմանական միավոր</v>
          </cell>
          <cell r="H663">
            <v>1</v>
          </cell>
          <cell r="L663" t="str">
            <v>ԱԲՀ</v>
          </cell>
          <cell r="M663" t="str">
            <v>Հուլիս 2019</v>
          </cell>
          <cell r="N663" t="str">
            <v>Հուլիս 2019</v>
          </cell>
          <cell r="O663" t="str">
            <v>Սեպտեմբեր 2019</v>
          </cell>
          <cell r="P663" t="str">
            <v>Դեկտեմբեր 2019</v>
          </cell>
          <cell r="Q663">
            <v>46000</v>
          </cell>
        </row>
        <row r="664">
          <cell r="A664">
            <v>39</v>
          </cell>
          <cell r="B664">
            <v>1</v>
          </cell>
          <cell r="D664" t="str">
            <v>Հատուկ ծրագիր ՞Հաղթանակ, Կենտրոնական-2,Շենգավիթ -2՞</v>
          </cell>
          <cell r="F664" t="str">
            <v>համաձայն տեխնիկական առաջադրանքի</v>
          </cell>
          <cell r="G664" t="str">
            <v>պայմանական միավոր</v>
          </cell>
          <cell r="H664">
            <v>1</v>
          </cell>
          <cell r="L664" t="str">
            <v>ԱԲՀ</v>
          </cell>
          <cell r="M664" t="str">
            <v>Սեպտեմբեր 2019</v>
          </cell>
          <cell r="N664" t="str">
            <v>Սեպտեմբեր 2019</v>
          </cell>
          <cell r="O664" t="str">
            <v>Հոկտեմբեր 2019</v>
          </cell>
          <cell r="P664" t="str">
            <v>Հոկտեմբեր 2020</v>
          </cell>
          <cell r="Q664">
            <v>242550.95</v>
          </cell>
        </row>
        <row r="665">
          <cell r="A665">
            <v>40</v>
          </cell>
          <cell r="B665">
            <v>1</v>
          </cell>
          <cell r="D665" t="str">
            <v>ՀԷՑ ՓԲԸ-ի ներդրումային գործունեության (իրականացված կապիտալ ծախսերի) 
աուդիտի իրականացում</v>
          </cell>
          <cell r="F665" t="str">
            <v>համաձայն տեխնիկական առաջադրանքի</v>
          </cell>
          <cell r="G665" t="str">
            <v>պայմանական միավոր</v>
          </cell>
          <cell r="H665">
            <v>1</v>
          </cell>
          <cell r="L665" t="str">
            <v>ԲՄ</v>
          </cell>
          <cell r="M665" t="str">
            <v>Հուլիս 2019</v>
          </cell>
          <cell r="N665" t="str">
            <v>Օգոստոս 2019</v>
          </cell>
          <cell r="O665" t="str">
            <v>Օգոստոս 2019</v>
          </cell>
          <cell r="P665" t="str">
            <v>Դեկտեմբեր 2019</v>
          </cell>
          <cell r="Q665">
            <v>37000</v>
          </cell>
        </row>
        <row r="666">
          <cell r="A666">
            <v>41</v>
          </cell>
          <cell r="B666">
            <v>1</v>
          </cell>
          <cell r="D666" t="str">
            <v>Փոքր կենտրոնում հզորության դեֆիցիտի նվազեցում՝ Երևան քաղաքի գլխավոր պողոտայի տարածքում նոր ենթակայանի կառուցման նպատակով  շինարարական աշխատանքների կատարում</v>
          </cell>
          <cell r="F666" t="str">
            <v>համաձայն տեխնիկական առաջադրանքի</v>
          </cell>
          <cell r="G666" t="str">
            <v>պայմանական միավոր</v>
          </cell>
          <cell r="H666">
            <v>1</v>
          </cell>
          <cell r="L666" t="str">
            <v>ԱԲՀ</v>
          </cell>
          <cell r="M666" t="str">
            <v>Սեպտեմբեր 2019</v>
          </cell>
          <cell r="N666" t="str">
            <v>Սեպտեմբեր 2019</v>
          </cell>
          <cell r="O666" t="str">
            <v>Հոկտեմբեր 2019</v>
          </cell>
          <cell r="P666" t="str">
            <v>Հոկտեմբեր 2020</v>
          </cell>
          <cell r="Q666">
            <v>1034000</v>
          </cell>
        </row>
        <row r="669">
          <cell r="A669">
            <v>42</v>
          </cell>
          <cell r="B669">
            <v>1</v>
          </cell>
          <cell r="D669" t="str">
            <v>Տրանսպորտային միջոցների վարձակալություն</v>
          </cell>
          <cell r="F669" t="str">
            <v>համաձայն տեխնիկական առաջադրանքի</v>
          </cell>
          <cell r="G669" t="str">
            <v>պայմանական միավոր</v>
          </cell>
          <cell r="H669">
            <v>1</v>
          </cell>
          <cell r="L669" t="str">
            <v>ՄԱ -պայմանագրի ժամկետի երկարացում</v>
          </cell>
          <cell r="M669" t="str">
            <v>Х</v>
          </cell>
          <cell r="N669" t="str">
            <v>Սեպտեմբեր 2017</v>
          </cell>
          <cell r="O669" t="str">
            <v>Հոկտեմբեր 2017</v>
          </cell>
          <cell r="P669" t="str">
            <v>Հոկտեմբեր 2020</v>
          </cell>
          <cell r="Q669">
            <v>61622</v>
          </cell>
        </row>
        <row r="670">
          <cell r="A670">
            <v>42</v>
          </cell>
          <cell r="B670">
            <v>2</v>
          </cell>
          <cell r="D670" t="str">
            <v xml:space="preserve">Անձնակազմի տեղափոխում </v>
          </cell>
          <cell r="F670" t="str">
            <v>համաձայն տեխնիկական առաջադրանքի</v>
          </cell>
          <cell r="G670" t="str">
            <v>պայմանական միավոր</v>
          </cell>
          <cell r="H670">
            <v>1</v>
          </cell>
          <cell r="L670" t="str">
            <v xml:space="preserve">ՄԱ -պայմանագրի ժամկետի երկարացում </v>
          </cell>
          <cell r="M670" t="str">
            <v>Х</v>
          </cell>
          <cell r="N670" t="str">
            <v>Սեպտեմբեր 2017</v>
          </cell>
          <cell r="O670" t="str">
            <v>Հոկտեմբեր 2017</v>
          </cell>
          <cell r="P670" t="str">
            <v>Հոկտեմբեր 2020</v>
          </cell>
          <cell r="Q670">
            <v>65984.600000000006</v>
          </cell>
        </row>
        <row r="671">
          <cell r="A671">
            <v>43</v>
          </cell>
          <cell r="B671">
            <v>1</v>
          </cell>
          <cell r="D671" t="str">
            <v>Բաշխիչ պանել ցածր լարման ЩРНВ</v>
          </cell>
          <cell r="F671" t="str">
            <v>համաձայն տեխնիկական առաջադրանքի</v>
          </cell>
          <cell r="G671" t="str">
            <v>հատ</v>
          </cell>
          <cell r="H671">
            <v>36</v>
          </cell>
          <cell r="L671" t="str">
            <v>ԱԲՀ</v>
          </cell>
          <cell r="M671" t="str">
            <v>Х</v>
          </cell>
          <cell r="N671" t="str">
            <v>Դեկտեմբեր 2016</v>
          </cell>
          <cell r="O671" t="str">
            <v>Հունվար 2017</v>
          </cell>
          <cell r="P671" t="str">
            <v>Դեկտեմբեր 2019</v>
          </cell>
          <cell r="Q671">
            <v>138689.33040000001</v>
          </cell>
        </row>
        <row r="673">
          <cell r="A673">
            <v>44</v>
          </cell>
          <cell r="B673">
            <v>1</v>
          </cell>
          <cell r="D673" t="str">
            <v>"Դավիթաշեն-Աջափնյակ 1,2 Դավիթաշեն-Մերգելյան 1,2 Վարդաշեն-Չարենց 1,2 Վարդաշեն-Նար Դոս 1,2 35 կՎ մալուխային գծերի փոխարինման աշխատանքներ</v>
          </cell>
          <cell r="F673" t="str">
            <v>համաձայն տեխնիկական առաջադրանքի</v>
          </cell>
          <cell r="G673" t="str">
            <v>պայմանական միավոր</v>
          </cell>
          <cell r="H673">
            <v>1</v>
          </cell>
          <cell r="L673" t="str">
            <v>ԱԲՀ</v>
          </cell>
          <cell r="M673" t="str">
            <v>Х</v>
          </cell>
          <cell r="N673" t="str">
            <v>Նոյեմբեր 2018</v>
          </cell>
          <cell r="O673" t="str">
            <v>Հունվար 2019</v>
          </cell>
          <cell r="P673" t="str">
            <v>Հունվար 2020</v>
          </cell>
          <cell r="Q673">
            <v>1464286.3</v>
          </cell>
        </row>
        <row r="674">
          <cell r="A674">
            <v>45</v>
          </cell>
          <cell r="B674">
            <v>1</v>
          </cell>
          <cell r="D674" t="str">
            <v>Կորուստների նվազեցման ծրագրի, նոր սպառողների էլեկտրական ցանցին միացման, հատուկ ծրագրերի կատարման և ցանցերի ամբողջական վերազինման շրջանակներում շինմոնտաժային աշխատանքներ</v>
          </cell>
          <cell r="F674" t="str">
            <v>համաձայն տեխնիկական առաջադրանքի</v>
          </cell>
          <cell r="G674" t="str">
            <v>պայմանական միավոր</v>
          </cell>
          <cell r="H674">
            <v>1</v>
          </cell>
          <cell r="L674" t="str">
            <v>ԱԲՀ</v>
          </cell>
          <cell r="M674" t="str">
            <v>Х</v>
          </cell>
          <cell r="N674" t="str">
            <v>Դեկտեմբեր 2016</v>
          </cell>
          <cell r="O674" t="str">
            <v>Հունվար 2017</v>
          </cell>
          <cell r="P674" t="str">
            <v>Հունվար 2021</v>
          </cell>
          <cell r="Q674">
            <v>2403785.2400000002</v>
          </cell>
        </row>
        <row r="675">
          <cell r="A675">
            <v>46</v>
          </cell>
          <cell r="B675">
            <v>1</v>
          </cell>
          <cell r="D675" t="str">
            <v>6(10)-0.4 կՎ լարման մալուխների փոխարինում</v>
          </cell>
          <cell r="F675" t="str">
            <v>համաձայն տեխնիկական առաջադրանքի</v>
          </cell>
          <cell r="G675" t="str">
            <v>պայմանական միավոր</v>
          </cell>
          <cell r="H675">
            <v>1</v>
          </cell>
          <cell r="L675" t="str">
            <v>ԱԲՀ</v>
          </cell>
          <cell r="M675" t="str">
            <v>Х</v>
          </cell>
          <cell r="N675" t="str">
            <v>Դեկտեմբեր 2016</v>
          </cell>
          <cell r="O675" t="str">
            <v>Հունվար 2017</v>
          </cell>
          <cell r="P675" t="str">
            <v>Հունվար 2021</v>
          </cell>
          <cell r="Q675">
            <v>627493.4</v>
          </cell>
        </row>
        <row r="676">
          <cell r="A676">
            <v>47</v>
          </cell>
          <cell r="B676">
            <v>1</v>
          </cell>
          <cell r="D676" t="str">
            <v>Բնապահպանության նորմերին ուղված ներդրումներ</v>
          </cell>
          <cell r="F676" t="str">
            <v>համաձայն տեխնիկական առաջադրանքի</v>
          </cell>
          <cell r="G676" t="str">
            <v>պայմանական միավոր</v>
          </cell>
          <cell r="H676">
            <v>1</v>
          </cell>
          <cell r="L676" t="str">
            <v>ԱԲՀ</v>
          </cell>
          <cell r="M676" t="str">
            <v>Х</v>
          </cell>
          <cell r="N676" t="str">
            <v>Դեկտեմբեր 2016</v>
          </cell>
          <cell r="O676" t="str">
            <v>Հունվար 2017</v>
          </cell>
          <cell r="P676" t="str">
            <v>Հունվար 2021</v>
          </cell>
          <cell r="Q676">
            <v>200000</v>
          </cell>
        </row>
        <row r="677">
          <cell r="A677">
            <v>48</v>
          </cell>
          <cell r="B677">
            <v>1</v>
          </cell>
          <cell r="D677" t="str">
            <v>6(10) կՎ լարման տրանսֆորմատորների փոխարինում և տեղակայում</v>
          </cell>
          <cell r="F677" t="str">
            <v>համաձայն տեխնիկական առաջադրանքի</v>
          </cell>
          <cell r="G677" t="str">
            <v>պայմանական միավոր</v>
          </cell>
          <cell r="H677">
            <v>1</v>
          </cell>
          <cell r="L677" t="str">
            <v>ԱԲՀ</v>
          </cell>
          <cell r="M677" t="str">
            <v>Х</v>
          </cell>
          <cell r="N677" t="str">
            <v>Դեկտեմբեր 2016</v>
          </cell>
          <cell r="O677" t="str">
            <v>Հունվար 2017</v>
          </cell>
          <cell r="P677" t="str">
            <v>Հունվար 2021</v>
          </cell>
          <cell r="Q677">
            <v>61668</v>
          </cell>
        </row>
        <row r="678">
          <cell r="A678">
            <v>49</v>
          </cell>
          <cell r="B678">
            <v>1</v>
          </cell>
          <cell r="D678" t="str">
            <v xml:space="preserve">ք. Երևանում և մոտակա համայնքներում "ՀԷՑ" ՓԲԸ վարչական տարածքների պահպանության ծառայությունների մատուցում  </v>
          </cell>
          <cell r="F678" t="str">
            <v>համաձայն տեխնիկական առաջադրանքի</v>
          </cell>
          <cell r="G678" t="str">
            <v>պայմանական միավոր</v>
          </cell>
          <cell r="H678">
            <v>1</v>
          </cell>
          <cell r="L678" t="str">
            <v>ԲՄ</v>
          </cell>
          <cell r="M678" t="str">
            <v>Х</v>
          </cell>
          <cell r="N678" t="str">
            <v>Հունվար 2015</v>
          </cell>
          <cell r="O678" t="str">
            <v>Հունվար 2015</v>
          </cell>
          <cell r="P678" t="str">
            <v>Հունվար 2020</v>
          </cell>
          <cell r="Q678">
            <v>102203.352</v>
          </cell>
        </row>
        <row r="679">
          <cell r="A679">
            <v>49</v>
          </cell>
          <cell r="B679">
            <v>2</v>
          </cell>
          <cell r="D679" t="str">
            <v xml:space="preserve">ՀՀ տարածքում, բացառությամբ ք. Երևանի, "ՀԷՑ" ՓԲԸ վարչական տարածքների պահպանության ծառայությունների մատուցում </v>
          </cell>
          <cell r="F679" t="str">
            <v>համաձայն տեխնիկական առաջադրանքի</v>
          </cell>
          <cell r="G679" t="str">
            <v>պայմանական միավոր</v>
          </cell>
          <cell r="H679">
            <v>1</v>
          </cell>
          <cell r="L679" t="str">
            <v>ԲՄ</v>
          </cell>
          <cell r="M679" t="str">
            <v>Х</v>
          </cell>
          <cell r="N679" t="str">
            <v>Հունվար 2015</v>
          </cell>
          <cell r="O679" t="str">
            <v>Հունվար 2015</v>
          </cell>
          <cell r="P679" t="str">
            <v>Հունվար 2020</v>
          </cell>
          <cell r="Q679">
            <v>82299.995999999999</v>
          </cell>
        </row>
        <row r="680">
          <cell r="A680">
            <v>50</v>
          </cell>
          <cell r="B680">
            <v>1</v>
          </cell>
          <cell r="D680" t="str">
            <v>Մալուխային գծերի ընթացիկ նորոգում և սպասարկում</v>
          </cell>
          <cell r="F680" t="str">
            <v>համաձայն տեխնիկական առաջադրանքի</v>
          </cell>
          <cell r="G680" t="str">
            <v>պայմանական միավոր</v>
          </cell>
          <cell r="H680">
            <v>1</v>
          </cell>
          <cell r="L680" t="str">
            <v>ԱԲՀ</v>
          </cell>
          <cell r="M680" t="str">
            <v>Х</v>
          </cell>
          <cell r="N680" t="str">
            <v>Դեկտեմբեր 2017</v>
          </cell>
          <cell r="O680" t="str">
            <v>Դեկտեմբեր 2017</v>
          </cell>
          <cell r="P680" t="str">
            <v>Դեկտեմբեր 2020</v>
          </cell>
          <cell r="Q680">
            <v>424004</v>
          </cell>
        </row>
        <row r="681">
          <cell r="A681">
            <v>51</v>
          </cell>
          <cell r="B681">
            <v>1</v>
          </cell>
          <cell r="D681" t="str">
            <v>Տրանսֆորմատորային յուղի վերլուծություն և ռեգեներացիա</v>
          </cell>
          <cell r="F681" t="str">
            <v>համաձայն տեխնիկական առաջադրանքի</v>
          </cell>
          <cell r="G681" t="str">
            <v>պայմանական միավոր</v>
          </cell>
          <cell r="H681">
            <v>1</v>
          </cell>
          <cell r="L681" t="str">
            <v>ՄԱ</v>
          </cell>
          <cell r="M681" t="str">
            <v>Х</v>
          </cell>
          <cell r="N681" t="str">
            <v>Հուլիս 2010</v>
          </cell>
          <cell r="O681" t="str">
            <v>Հուլիս 2010</v>
          </cell>
          <cell r="P681" t="str">
            <v>Դեկտեմբեր 2019</v>
          </cell>
          <cell r="Q681">
            <v>25000</v>
          </cell>
        </row>
        <row r="682">
          <cell r="A682">
            <v>52</v>
          </cell>
          <cell r="B682">
            <v>1</v>
          </cell>
          <cell r="D682" t="str">
            <v>Կուտակային մարտկոցների նորոգում և սպասարկում, ուժ.տրանսֆորմատորների կոմպլեքսային փորձարկում և այլ</v>
          </cell>
          <cell r="F682" t="str">
            <v>համաձայն տեխնիկական առաջադրանքի</v>
          </cell>
          <cell r="G682" t="str">
            <v>պայմանական միավոր</v>
          </cell>
          <cell r="H682">
            <v>1</v>
          </cell>
          <cell r="L682" t="str">
            <v>ՄԱ</v>
          </cell>
          <cell r="M682" t="str">
            <v>Х</v>
          </cell>
          <cell r="N682" t="str">
            <v>Հուլիս 2010</v>
          </cell>
          <cell r="O682" t="str">
            <v>Հուլիս 2010</v>
          </cell>
          <cell r="P682" t="str">
            <v>Դեկտեմբեր 2019</v>
          </cell>
          <cell r="Q682">
            <v>9000</v>
          </cell>
        </row>
        <row r="683">
          <cell r="A683">
            <v>53</v>
          </cell>
          <cell r="B683">
            <v>1</v>
          </cell>
          <cell r="D683" t="str">
            <v xml:space="preserve">Աշխատակիցների անվտանգության ապահովում և հասարակական կարգի պահպանում </v>
          </cell>
          <cell r="F683" t="str">
            <v>համաձայն տեխնիկական առաջադրանքի</v>
          </cell>
          <cell r="G683" t="str">
            <v>պայմանական միավոր</v>
          </cell>
          <cell r="H683">
            <v>1</v>
          </cell>
          <cell r="L683" t="str">
            <v>ՄԱ</v>
          </cell>
          <cell r="M683" t="str">
            <v>Х</v>
          </cell>
          <cell r="N683" t="str">
            <v>Մարտ 2008</v>
          </cell>
          <cell r="O683" t="str">
            <v>Մարտ 2008</v>
          </cell>
          <cell r="P683" t="str">
            <v>Դեկտեմբեր 2019</v>
          </cell>
          <cell r="Q683">
            <v>24000</v>
          </cell>
        </row>
        <row r="684">
          <cell r="A684">
            <v>54</v>
          </cell>
          <cell r="B684">
            <v>1</v>
          </cell>
          <cell r="D684" t="str">
            <v>Գույքի պահպանության և անձի անվտանգության ծառայություններ</v>
          </cell>
          <cell r="F684" t="str">
            <v>համաձայն տեխնիկական առաջադրանքի</v>
          </cell>
          <cell r="G684" t="str">
            <v>պայմանական միավոր</v>
          </cell>
          <cell r="H684">
            <v>1</v>
          </cell>
          <cell r="L684" t="str">
            <v>ՄԱ</v>
          </cell>
          <cell r="M684" t="str">
            <v>Х</v>
          </cell>
          <cell r="N684" t="str">
            <v>Մարտ 2011</v>
          </cell>
          <cell r="O684" t="str">
            <v>Մարտ 2011</v>
          </cell>
          <cell r="P684" t="str">
            <v>Դեկտեմբեր 2019</v>
          </cell>
          <cell r="Q684">
            <v>4800</v>
          </cell>
        </row>
        <row r="685">
          <cell r="A685">
            <v>55</v>
          </cell>
          <cell r="B685">
            <v>1</v>
          </cell>
          <cell r="D685" t="str">
            <v>Ծրագրային փաթեթների օգտագործման լիցենզիաներ</v>
          </cell>
          <cell r="F685" t="str">
            <v>համաձայն տեխնիկական առաջադրանքի</v>
          </cell>
          <cell r="G685" t="str">
            <v>պայմանական միավոր</v>
          </cell>
          <cell r="H685">
            <v>1</v>
          </cell>
          <cell r="L685" t="str">
            <v>ԱԲՀ</v>
          </cell>
          <cell r="M685" t="str">
            <v>Х</v>
          </cell>
          <cell r="N685" t="str">
            <v>Սեպտեմբեր 2018</v>
          </cell>
          <cell r="O685" t="str">
            <v>Սեպտեմբեր 2018</v>
          </cell>
          <cell r="P685" t="str">
            <v>Սեպտեմբեր 2021</v>
          </cell>
          <cell r="Q685">
            <v>81350.828333333324</v>
          </cell>
        </row>
        <row r="686">
          <cell r="A686">
            <v>56</v>
          </cell>
          <cell r="B686">
            <v>1</v>
          </cell>
          <cell r="D686" t="str">
            <v>Շինուհայր 2 ենթակայանի կառուցում</v>
          </cell>
          <cell r="F686" t="str">
            <v>համաձայն տեխնիկական առաջադրանքի</v>
          </cell>
          <cell r="G686" t="str">
            <v>պայմանական միավոր</v>
          </cell>
          <cell r="H686">
            <v>1</v>
          </cell>
          <cell r="L686" t="str">
            <v>ԱԲՀ</v>
          </cell>
          <cell r="M686" t="str">
            <v>Х</v>
          </cell>
          <cell r="N686" t="str">
            <v>Սեպտեմբեր 2018</v>
          </cell>
          <cell r="O686" t="str">
            <v>Սեպտեմբեր 2018</v>
          </cell>
          <cell r="P686" t="str">
            <v>Սեպտեմբեր 2019</v>
          </cell>
          <cell r="Q686">
            <v>265890</v>
          </cell>
        </row>
        <row r="687">
          <cell r="A687">
            <v>57</v>
          </cell>
          <cell r="B687">
            <v>1</v>
          </cell>
          <cell r="D687" t="str">
            <v xml:space="preserve">110/35/10կՎ ՙՍոթք-5՚ ենթակայանի վերակառուցման աշխատանքների կատարման </v>
          </cell>
          <cell r="F687" t="str">
            <v>համաձայն տեխնիկական առաջադրանքի</v>
          </cell>
          <cell r="G687" t="str">
            <v>պայմանական միավոր</v>
          </cell>
          <cell r="H687">
            <v>1</v>
          </cell>
          <cell r="L687" t="str">
            <v>ԱԲՀ</v>
          </cell>
          <cell r="M687" t="str">
            <v>Х</v>
          </cell>
          <cell r="N687" t="str">
            <v>Դեկտեմբեր 2018</v>
          </cell>
          <cell r="O687" t="str">
            <v>Դեկտեմբեր 2018</v>
          </cell>
          <cell r="P687" t="str">
            <v>Հունիս 2018</v>
          </cell>
          <cell r="Q687">
            <v>518942.755</v>
          </cell>
        </row>
        <row r="688">
          <cell r="A688">
            <v>58</v>
          </cell>
          <cell r="B688">
            <v>1</v>
          </cell>
          <cell r="D688" t="str">
            <v>ք. Երևանում "ԷՀՀԱՀ ներդրում" հատուկ նախագծի իրականացում</v>
          </cell>
          <cell r="F688" t="str">
            <v>համաձայն տեխնիկական առաջադրանքի</v>
          </cell>
          <cell r="G688" t="str">
            <v>պայմանական միավոր</v>
          </cell>
          <cell r="H688">
            <v>1</v>
          </cell>
          <cell r="L688" t="str">
            <v>ԱԲՀ</v>
          </cell>
          <cell r="M688" t="str">
            <v>Х</v>
          </cell>
          <cell r="N688" t="str">
            <v>Ապրիլ 2018</v>
          </cell>
          <cell r="O688" t="str">
            <v>Մայիս 2018</v>
          </cell>
          <cell r="P688" t="str">
            <v>Դեկտեմբեր 2026</v>
          </cell>
          <cell r="Q688">
            <v>14609187.4</v>
          </cell>
        </row>
        <row r="689">
          <cell r="A689">
            <v>59</v>
          </cell>
          <cell r="B689">
            <v>1</v>
          </cell>
          <cell r="D689" t="str">
            <v>Կապի ծառայություններ</v>
          </cell>
          <cell r="F689" t="str">
            <v>համաձայն տեխնիկական առաջադրանքի</v>
          </cell>
          <cell r="G689" t="str">
            <v>պայմանական միավոր</v>
          </cell>
          <cell r="H689">
            <v>1</v>
          </cell>
          <cell r="L689" t="str">
            <v>ԳԸՇ</v>
          </cell>
          <cell r="M689" t="str">
            <v>Х</v>
          </cell>
          <cell r="N689" t="str">
            <v>Հունիս 2012</v>
          </cell>
          <cell r="O689" t="str">
            <v>Հունիս 2012</v>
          </cell>
          <cell r="P689" t="str">
            <v>Դեկտեմբեր 2019</v>
          </cell>
          <cell r="Q689">
            <v>228481.3</v>
          </cell>
        </row>
        <row r="694">
          <cell r="A694">
            <v>60</v>
          </cell>
          <cell r="B694">
            <v>1</v>
          </cell>
          <cell r="D694" t="str">
            <v>«Սոթք-1», «Սոթք-3», «Սոթք-4», «Սոթք-5» և «Շինուհայր-2» 110կՎ ենթակայանների վերակառուցման համար ՌՊԱ սարքավորումների մատակարարում</v>
          </cell>
          <cell r="F694" t="str">
            <v>համաձայն տեխնիկական առաջադրանքի</v>
          </cell>
          <cell r="G694" t="str">
            <v>պայմանական միավոր</v>
          </cell>
          <cell r="H694">
            <v>1</v>
          </cell>
          <cell r="L694" t="str">
            <v>ԱԲՀ</v>
          </cell>
          <cell r="M694" t="str">
            <v>Х</v>
          </cell>
          <cell r="N694" t="str">
            <v>Սեպտեմբեր 2018</v>
          </cell>
          <cell r="O694" t="str">
            <v>Հոկտեմբեր 2018</v>
          </cell>
          <cell r="P694" t="str">
            <v>Մայիս 2019</v>
          </cell>
          <cell r="Q694">
            <v>109935.7</v>
          </cell>
        </row>
        <row r="695">
          <cell r="A695">
            <v>61</v>
          </cell>
          <cell r="B695">
            <v>1</v>
          </cell>
          <cell r="D695" t="str">
            <v xml:space="preserve">Նախագծողի ծառայություններ </v>
          </cell>
          <cell r="F695" t="str">
            <v>համաձայն տեխնիկական առաջադրանքի</v>
          </cell>
          <cell r="G695" t="str">
            <v>պայմանական միավոր</v>
          </cell>
          <cell r="H695">
            <v>1</v>
          </cell>
          <cell r="L695" t="str">
            <v>ԳԸՇ</v>
          </cell>
          <cell r="M695" t="str">
            <v>Х</v>
          </cell>
          <cell r="N695" t="str">
            <v>Մայիս 2015</v>
          </cell>
          <cell r="O695" t="str">
            <v>Դեկտեմբեր 2017</v>
          </cell>
          <cell r="P695" t="str">
            <v>Մայիս 2020</v>
          </cell>
          <cell r="Q695">
            <v>231611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532C2-177E-46AF-9F51-D207F977589C}">
  <sheetPr>
    <tabColor theme="0"/>
  </sheetPr>
  <dimension ref="A1:CJI90"/>
  <sheetViews>
    <sheetView tabSelected="1" showWhiteSpace="0" zoomScale="70" zoomScaleNormal="70" zoomScaleSheetLayoutView="70" zoomScalePageLayoutView="60" workbookViewId="0">
      <selection activeCell="A4" sqref="A4:M4"/>
    </sheetView>
  </sheetViews>
  <sheetFormatPr defaultColWidth="7.140625" defaultRowHeight="20.25" x14ac:dyDescent="0.3"/>
  <cols>
    <col min="1" max="1" width="8.7109375" style="5" customWidth="1"/>
    <col min="2" max="2" width="7.7109375" style="5" customWidth="1"/>
    <col min="3" max="3" width="78.140625" style="5" customWidth="1"/>
    <col min="4" max="4" width="23.28515625" style="55" customWidth="1"/>
    <col min="5" max="5" width="21.7109375" style="56" customWidth="1"/>
    <col min="6" max="6" width="22.7109375" style="57" customWidth="1"/>
    <col min="7" max="7" width="20.140625" style="5" customWidth="1"/>
    <col min="8" max="8" width="21.140625" style="5" customWidth="1"/>
    <col min="9" max="9" width="16" style="5" customWidth="1"/>
    <col min="10" max="10" width="19.5703125" style="5" customWidth="1"/>
    <col min="11" max="11" width="21.140625" style="5" customWidth="1"/>
    <col min="12" max="12" width="28" style="59" customWidth="1"/>
    <col min="13" max="13" width="14" style="5" customWidth="1"/>
    <col min="14" max="14" width="23.28515625" style="8" customWidth="1"/>
    <col min="15" max="15" width="25.28515625" style="8" customWidth="1"/>
    <col min="16" max="16" width="25.42578125" style="8" customWidth="1"/>
    <col min="17" max="20" width="7.140625" style="8" customWidth="1"/>
    <col min="21" max="80" width="7.140625" style="8"/>
    <col min="81" max="16384" width="7.140625" style="5"/>
  </cols>
  <sheetData>
    <row r="1" spans="1:2297" x14ac:dyDescent="0.3">
      <c r="A1" s="1"/>
      <c r="B1" s="1"/>
      <c r="C1" s="1"/>
      <c r="D1" s="2"/>
      <c r="E1" s="3"/>
      <c r="F1" s="4"/>
      <c r="G1" s="1"/>
      <c r="I1" s="6"/>
      <c r="J1" s="6"/>
      <c r="K1" s="7" t="s">
        <v>0</v>
      </c>
      <c r="L1" s="7"/>
      <c r="M1" s="7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</row>
    <row r="2" spans="1:2297" ht="62.25" customHeight="1" x14ac:dyDescent="0.3">
      <c r="A2" s="1"/>
      <c r="B2" s="1"/>
      <c r="C2" s="1"/>
      <c r="D2" s="2"/>
      <c r="E2" s="3"/>
      <c r="F2" s="4"/>
      <c r="G2" s="1"/>
      <c r="I2" s="1"/>
      <c r="J2" s="1"/>
      <c r="K2" s="9" t="s">
        <v>1</v>
      </c>
      <c r="L2" s="9"/>
      <c r="M2" s="9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</row>
    <row r="3" spans="1:2297" ht="154.5" customHeight="1" x14ac:dyDescent="0.3">
      <c r="A3" s="1"/>
      <c r="B3" s="1"/>
      <c r="C3" s="1"/>
      <c r="D3" s="2"/>
      <c r="E3" s="3"/>
      <c r="F3" s="4"/>
      <c r="G3" s="1"/>
      <c r="I3" s="1"/>
      <c r="J3" s="1"/>
      <c r="K3" s="9" t="s">
        <v>2</v>
      </c>
      <c r="L3" s="9"/>
      <c r="M3" s="9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</row>
    <row r="4" spans="1:2297" ht="70.5" customHeight="1" x14ac:dyDescent="0.3">
      <c r="A4" s="10" t="str">
        <f>'[1]План 2019 с разбивкой от 16.08'!A4:R4</f>
        <v>«Հայաստանի էլեկտրական ցանցեր» փակ բաժնետիրական ընկերության 
2019 թվականի գնումների պլանի 5-րդ լրամշակում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</row>
    <row r="5" spans="1:2297" s="16" customFormat="1" ht="294.75" customHeight="1" x14ac:dyDescent="0.3">
      <c r="A5" s="11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3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4" t="s">
        <v>14</v>
      </c>
      <c r="M5" s="11" t="s">
        <v>15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</row>
    <row r="6" spans="1:2297" x14ac:dyDescent="0.3">
      <c r="A6" s="17">
        <v>1</v>
      </c>
      <c r="B6" s="18">
        <v>2</v>
      </c>
      <c r="C6" s="18">
        <v>3</v>
      </c>
      <c r="D6" s="19">
        <v>4</v>
      </c>
      <c r="E6" s="20">
        <v>5</v>
      </c>
      <c r="F6" s="21">
        <v>6</v>
      </c>
      <c r="G6" s="17">
        <v>7</v>
      </c>
      <c r="H6" s="17">
        <v>8</v>
      </c>
      <c r="I6" s="17">
        <v>9</v>
      </c>
      <c r="J6" s="18">
        <v>10</v>
      </c>
      <c r="K6" s="17">
        <v>11</v>
      </c>
      <c r="L6" s="22">
        <v>12</v>
      </c>
      <c r="M6" s="17">
        <v>13</v>
      </c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</row>
    <row r="7" spans="1:2297" s="8" customFormat="1" ht="40.5" x14ac:dyDescent="0.3">
      <c r="A7" s="23">
        <f>'[1]План 2019 с разбивкой от 16.08'!A8</f>
        <v>1</v>
      </c>
      <c r="B7" s="23">
        <f>'[1]План 2019 с разбивкой от 16.08'!B8</f>
        <v>1</v>
      </c>
      <c r="C7" s="23" t="str">
        <f>'[1]План 2019 с разбивкой от 16.08'!D8</f>
        <v>Մեկուսացված հաղորդալար ՍԻՊ</v>
      </c>
      <c r="D7" s="24" t="str">
        <f>'[1]План 2019 с разбивкой от 16.08'!F8</f>
        <v>համաձայն տեխնիկական առաջադրանքի</v>
      </c>
      <c r="E7" s="25" t="str">
        <f>'[1]План 2019 с разбивкой от 16.08'!G8</f>
        <v>մ</v>
      </c>
      <c r="F7" s="26">
        <f>'[1]План 2019 с разбивкой от 16.08'!H8</f>
        <v>2217924</v>
      </c>
      <c r="G7" s="23" t="str">
        <f>'[1]План 2019 с разбивкой от 16.08'!L8</f>
        <v>ԱԲՀ</v>
      </c>
      <c r="H7" s="23" t="str">
        <f>'[1]План 2019 с разбивкой от 16.08'!M8</f>
        <v>Հունվար 2019</v>
      </c>
      <c r="I7" s="23" t="str">
        <f>'[1]План 2019 с разбивкой от 16.08'!N8</f>
        <v>Փետրվար 2019</v>
      </c>
      <c r="J7" s="23" t="str">
        <f>'[1]План 2019 с разбивкой от 16.08'!O8</f>
        <v>Մարտ 2019</v>
      </c>
      <c r="K7" s="23" t="str">
        <f>'[1]План 2019 с разбивкой от 16.08'!P8</f>
        <v>Օգոստոս 2019</v>
      </c>
      <c r="L7" s="27">
        <f>'[1]План 2019 с разбивкой от 16.08'!Q8</f>
        <v>1563610.672</v>
      </c>
      <c r="M7" s="23" t="str">
        <f>'[1]План 2019 с разбивкой от 16.08'!R8</f>
        <v>կ. 40</v>
      </c>
      <c r="N7" s="28"/>
    </row>
    <row r="8" spans="1:2297" s="8" customFormat="1" ht="40.5" x14ac:dyDescent="0.3">
      <c r="A8" s="23">
        <f>'[1]План 2019 с разбивкой от 16.08'!A21</f>
        <v>2</v>
      </c>
      <c r="B8" s="23">
        <f>'[1]План 2019 с разбивкой от 16.08'!B21</f>
        <v>1</v>
      </c>
      <c r="C8" s="23" t="str">
        <f>'[1]План 2019 с разбивкой от 16.08'!D21</f>
        <v>ԻՄՀ ամրան</v>
      </c>
      <c r="D8" s="24" t="str">
        <f>'[1]План 2019 с разбивкой от 16.08'!F21</f>
        <v>համաձայն տեխնիկական առաջադրանքի</v>
      </c>
      <c r="E8" s="25" t="str">
        <f>'[1]План 2019 с разбивкой от 16.08'!G21</f>
        <v>պամանական միավոր</v>
      </c>
      <c r="F8" s="26">
        <f>'[1]План 2019 с разбивкой от 16.08'!H21</f>
        <v>1</v>
      </c>
      <c r="G8" s="23" t="str">
        <f>'[1]План 2019 с разбивкой от 16.08'!L21</f>
        <v>ԱԲՀ</v>
      </c>
      <c r="H8" s="23" t="str">
        <f>'[1]План 2019 с разбивкой от 16.08'!M21</f>
        <v>Մարտ 2019</v>
      </c>
      <c r="I8" s="23" t="str">
        <f>'[1]План 2019 с разбивкой от 16.08'!N21</f>
        <v>Մարտ 2019</v>
      </c>
      <c r="J8" s="23" t="str">
        <f>'[1]План 2019 с разбивкой от 16.08'!O21</f>
        <v>Ապրիլ 2019</v>
      </c>
      <c r="K8" s="23" t="str">
        <f>'[1]План 2019 с разбивкой от 16.08'!P21</f>
        <v>Դեկտեմբեր 2019</v>
      </c>
      <c r="L8" s="27">
        <f>'[1]План 2019 с разбивкой от 16.08'!Q21</f>
        <v>180092.65000000002</v>
      </c>
      <c r="M8" s="23" t="s">
        <v>16</v>
      </c>
      <c r="N8" s="28"/>
    </row>
    <row r="9" spans="1:2297" s="8" customFormat="1" ht="40.5" x14ac:dyDescent="0.3">
      <c r="A9" s="23">
        <f>'[1]План 2019 с разбивкой от 16.08'!A38</f>
        <v>3</v>
      </c>
      <c r="B9" s="23">
        <f>'[1]План 2019 с разбивкой от 16.08'!B38</f>
        <v>1</v>
      </c>
      <c r="C9" s="23" t="str">
        <f>'[1]План 2019 с разбивкой от 16.08'!D38</f>
        <v>1 կՎ ուժային մալուխ ԱՎՎԳ</v>
      </c>
      <c r="D9" s="24" t="str">
        <f>'[1]План 2019 с разбивкой от 16.08'!F38</f>
        <v>համաձայն տեխնիկական առաջադրանքի</v>
      </c>
      <c r="E9" s="25" t="str">
        <f>'[1]План 2019 с разбивкой от 16.08'!G38</f>
        <v>մ</v>
      </c>
      <c r="F9" s="26">
        <f>'[1]План 2019 с разбивкой от 16.08'!H38</f>
        <v>337965</v>
      </c>
      <c r="G9" s="23" t="str">
        <f>'[1]План 2019 с разбивкой от 16.08'!L38</f>
        <v>ԱԲՀ</v>
      </c>
      <c r="H9" s="23" t="str">
        <f>'[1]План 2019 с разбивкой от 16.08'!M38</f>
        <v>Փետրվար 2019</v>
      </c>
      <c r="I9" s="23" t="str">
        <f>'[1]План 2019 с разбивкой от 16.08'!N38</f>
        <v>Փետրվար 2019</v>
      </c>
      <c r="J9" s="23" t="str">
        <f>'[1]План 2019 с разбивкой от 16.08'!O38</f>
        <v>Ապրիլ 2019</v>
      </c>
      <c r="K9" s="23" t="str">
        <f>'[1]План 2019 с разбивкой от 16.08'!P38</f>
        <v>Հոկտեմբեր 2019</v>
      </c>
      <c r="L9" s="27">
        <f>'[1]План 2019 с разбивкой от 16.08'!Q38</f>
        <v>392073.65399999998</v>
      </c>
      <c r="M9" s="23" t="s">
        <v>16</v>
      </c>
    </row>
    <row r="10" spans="1:2297" s="8" customFormat="1" ht="40.5" x14ac:dyDescent="0.3">
      <c r="A10" s="23">
        <f>'[1]План 2019 с разбивкой от 16.08'!A53</f>
        <v>3</v>
      </c>
      <c r="B10" s="23">
        <f>'[1]План 2019 с разбивкой от 16.08'!B53</f>
        <v>2</v>
      </c>
      <c r="C10" s="23" t="str">
        <f>'[1]План 2019 с разбивкой от 16.08'!D53</f>
        <v>Վերահսկիչ մալուխ ԿՎՎԳ</v>
      </c>
      <c r="D10" s="24" t="str">
        <f>'[1]План 2019 с разбивкой от 16.08'!F53</f>
        <v>համաձայն տեխնիկական առաջադրանքի</v>
      </c>
      <c r="E10" s="25" t="str">
        <f>'[1]План 2019 с разбивкой от 16.08'!G53</f>
        <v>մ</v>
      </c>
      <c r="F10" s="26">
        <f>'[1]План 2019 с разбивкой от 16.08'!H53</f>
        <v>13000</v>
      </c>
      <c r="G10" s="23" t="str">
        <f>'[1]План 2019 с разбивкой от 16.08'!L53</f>
        <v>ԱԲՀ</v>
      </c>
      <c r="H10" s="23" t="str">
        <f>'[1]План 2019 с разбивкой от 16.08'!M53</f>
        <v>Փետրվար 2019</v>
      </c>
      <c r="I10" s="23" t="str">
        <f>'[1]План 2019 с разбивкой от 16.08'!N53</f>
        <v>Փետրվար 2019</v>
      </c>
      <c r="J10" s="23" t="str">
        <f>'[1]План 2019 с разбивкой от 16.08'!O53</f>
        <v>Ապրիլ 2019</v>
      </c>
      <c r="K10" s="23" t="str">
        <f>'[1]План 2019 с разбивкой от 16.08'!P53</f>
        <v>Հունիս 2019</v>
      </c>
      <c r="L10" s="27">
        <f>'[1]План 2019 с разбивкой от 16.08'!Q53</f>
        <v>12280.2086</v>
      </c>
      <c r="M10" s="23" t="str">
        <f>'[1]План 2019 с разбивкой от 16.08'!R53</f>
        <v>կ. 40</v>
      </c>
      <c r="N10" s="28"/>
    </row>
    <row r="11" spans="1:2297" s="8" customFormat="1" ht="40.5" x14ac:dyDescent="0.3">
      <c r="A11" s="23">
        <f>'[1]План 2019 с разбивкой от 16.08'!A62</f>
        <v>3</v>
      </c>
      <c r="B11" s="23">
        <f>'[1]План 2019 с разбивкой от 16.08'!B62</f>
        <v>3</v>
      </c>
      <c r="C11" s="23" t="str">
        <f>'[1]План 2019 с разбивкой от 16.08'!D62</f>
        <v>Ա, ԱՍ Մերկ հաղորդալարեր</v>
      </c>
      <c r="D11" s="24" t="str">
        <f>'[1]План 2019 с разбивкой от 16.08'!F62</f>
        <v>համաձայն տեխնիկական առաջադրանքի</v>
      </c>
      <c r="E11" s="25" t="str">
        <f>'[1]План 2019 с разбивкой от 16.08'!G62</f>
        <v>մ</v>
      </c>
      <c r="F11" s="26">
        <f>'[1]План 2019 с разбивкой от 16.08'!H62</f>
        <v>441000</v>
      </c>
      <c r="G11" s="23" t="str">
        <f>'[1]План 2019 с разбивкой от 16.08'!L62</f>
        <v>ԱԲՀ</v>
      </c>
      <c r="H11" s="23" t="str">
        <f>'[1]План 2019 с разбивкой от 16.08'!M62</f>
        <v>Փետրվար 2019</v>
      </c>
      <c r="I11" s="23" t="str">
        <f>'[1]План 2019 с разбивкой от 16.08'!N62</f>
        <v>Փետրվար 2019</v>
      </c>
      <c r="J11" s="23" t="str">
        <f>'[1]План 2019 с разбивкой от 16.08'!O62</f>
        <v>Ապրիլ 2019</v>
      </c>
      <c r="K11" s="23" t="str">
        <f>'[1]План 2019 с разбивкой от 16.08'!P62</f>
        <v>Հունիս 2019</v>
      </c>
      <c r="L11" s="27">
        <f>'[1]План 2019 с разбивкой от 16.08'!Q62</f>
        <v>96112</v>
      </c>
      <c r="M11" s="23" t="str">
        <f>'[1]План 2019 с разбивкой от 16.08'!R62</f>
        <v>կ. 40</v>
      </c>
    </row>
    <row r="12" spans="1:2297" s="8" customFormat="1" ht="40.5" x14ac:dyDescent="0.3">
      <c r="A12" s="23">
        <f>'[1]План 2019 с разбивкой от 16.08'!A69</f>
        <v>3</v>
      </c>
      <c r="B12" s="23">
        <f>'[1]План 2019 с разбивкой от 16.08'!B69</f>
        <v>4</v>
      </c>
      <c r="C12" s="23" t="str">
        <f>'[1]План 2019 с разбивкой от 16.08'!D69</f>
        <v>Մեկուսացված հաղորդալար ԱՊՎ և ՊՎ</v>
      </c>
      <c r="D12" s="24" t="str">
        <f>'[1]План 2019 с разбивкой от 16.08'!F69</f>
        <v>համաձայն տեխնիկական առաջադրանքի</v>
      </c>
      <c r="E12" s="25" t="str">
        <f>'[1]План 2019 с разбивкой от 16.08'!G69</f>
        <v>մ</v>
      </c>
      <c r="F12" s="26">
        <f>'[1]План 2019 с разбивкой от 16.08'!H69</f>
        <v>1110000</v>
      </c>
      <c r="G12" s="23" t="str">
        <f>'[1]План 2019 с разбивкой от 16.08'!L69</f>
        <v>ԱԲՀ</v>
      </c>
      <c r="H12" s="23" t="str">
        <f>'[1]План 2019 с разбивкой от 16.08'!M69</f>
        <v>Փետրվար 2019</v>
      </c>
      <c r="I12" s="23" t="str">
        <f>'[1]План 2019 с разбивкой от 16.08'!N69</f>
        <v>Փետրվար 2019</v>
      </c>
      <c r="J12" s="23" t="str">
        <f>'[1]План 2019 с разбивкой от 16.08'!O69</f>
        <v>Ապրիլ 2019</v>
      </c>
      <c r="K12" s="23" t="str">
        <f>'[1]План 2019 с разбивкой от 16.08'!P69</f>
        <v>Հունիս 2019</v>
      </c>
      <c r="L12" s="27">
        <f>'[1]План 2019 с разбивкой от 16.08'!Q69</f>
        <v>97462</v>
      </c>
      <c r="M12" s="23" t="str">
        <f>'[1]План 2019 с разбивкой от 16.08'!R69</f>
        <v>կ. 40</v>
      </c>
    </row>
    <row r="13" spans="1:2297" s="8" customFormat="1" ht="40.5" x14ac:dyDescent="0.3">
      <c r="A13" s="23">
        <f>'[1]План 2019 с разбивкой от 16.08'!A76</f>
        <v>3</v>
      </c>
      <c r="B13" s="23">
        <f>'[1]План 2019 с разбивкой от 16.08'!B76</f>
        <v>5</v>
      </c>
      <c r="C13" s="23" t="str">
        <f>'[1]План 2019 с разбивкой от 16.08'!D76</f>
        <v>Ուժային մալուխներ ԱՍԲ</v>
      </c>
      <c r="D13" s="24" t="str">
        <f>'[1]План 2019 с разбивкой от 16.08'!F76</f>
        <v>համաձայն տեխնիկական առաջադրանքի</v>
      </c>
      <c r="E13" s="25" t="str">
        <f>'[1]План 2019 с разбивкой от 16.08'!G76</f>
        <v>մ</v>
      </c>
      <c r="F13" s="26">
        <f>'[1]План 2019 с разбивкой от 16.08'!H76</f>
        <v>14500</v>
      </c>
      <c r="G13" s="23" t="str">
        <f>'[1]План 2019 с разбивкой от 16.08'!L76</f>
        <v>ԱԲՀ</v>
      </c>
      <c r="H13" s="23" t="str">
        <f>'[1]План 2019 с разбивкой от 16.08'!M76</f>
        <v>Փետրվար 2019</v>
      </c>
      <c r="I13" s="23" t="str">
        <f>'[1]План 2019 с разбивкой от 16.08'!N76</f>
        <v>Փետրվար 2019</v>
      </c>
      <c r="J13" s="23" t="str">
        <f>'[1]План 2019 с разбивкой от 16.08'!O76</f>
        <v>Ապրիլ 2019</v>
      </c>
      <c r="K13" s="23" t="str">
        <f>'[1]План 2019 с разбивкой от 16.08'!P76</f>
        <v>Մայիս 2019</v>
      </c>
      <c r="L13" s="27">
        <f>'[1]План 2019 с разбивкой от 16.08'!Q76</f>
        <v>74691.5</v>
      </c>
      <c r="M13" s="23" t="str">
        <f>'[1]План 2019 с разбивкой от 16.08'!R76</f>
        <v>կ. 40</v>
      </c>
    </row>
    <row r="14" spans="1:2297" s="8" customFormat="1" ht="40.5" x14ac:dyDescent="0.3">
      <c r="A14" s="23">
        <f>'[1]План 2019 с разбивкой от 16.08'!A80</f>
        <v>3</v>
      </c>
      <c r="B14" s="23">
        <f>'[1]План 2019 с разбивкой от 16.08'!B80</f>
        <v>6</v>
      </c>
      <c r="C14" s="23" t="str">
        <f>'[1]План 2019 с разбивкой от 16.08'!D80</f>
        <v>Ուժային մալուխներ  (ԱՊվՊգ)</v>
      </c>
      <c r="D14" s="24" t="str">
        <f>'[1]План 2019 с разбивкой от 16.08'!F80</f>
        <v>համաձայն տեխնիկական առաջադրանքի</v>
      </c>
      <c r="E14" s="25" t="str">
        <f>'[1]План 2019 с разбивкой от 16.08'!G80</f>
        <v>մ</v>
      </c>
      <c r="F14" s="26">
        <f>'[1]План 2019 с разбивкой от 16.08'!H80</f>
        <v>52000</v>
      </c>
      <c r="G14" s="23" t="str">
        <f>'[1]План 2019 с разбивкой от 16.08'!L80</f>
        <v>ԱԲՀ</v>
      </c>
      <c r="H14" s="23" t="str">
        <f>'[1]План 2019 с разбивкой от 16.08'!M80</f>
        <v>Փետրվար 2019</v>
      </c>
      <c r="I14" s="23" t="str">
        <f>'[1]План 2019 с разбивкой от 16.08'!N80</f>
        <v>Փետրվար 2019</v>
      </c>
      <c r="J14" s="23" t="str">
        <f>'[1]План 2019 с разбивкой от 16.08'!O80</f>
        <v>Ապրիլ 2019</v>
      </c>
      <c r="K14" s="23" t="str">
        <f>'[1]План 2019 с разбивкой от 16.08'!P80</f>
        <v>Մայիս 2019</v>
      </c>
      <c r="L14" s="27">
        <f>'[1]План 2019 с разбивкой от 16.08'!Q80</f>
        <v>392393</v>
      </c>
      <c r="M14" s="23" t="str">
        <f>'[1]План 2019 с разбивкой от 16.08'!R80</f>
        <v>կ. 40</v>
      </c>
    </row>
    <row r="15" spans="1:2297" s="8" customFormat="1" ht="40.5" x14ac:dyDescent="0.3">
      <c r="A15" s="23">
        <f>'[1]План 2019 с разбивкой от 16.08'!A87</f>
        <v>4</v>
      </c>
      <c r="B15" s="23">
        <f>'[1]План 2019 с разбивкой от 16.08'!B87</f>
        <v>1</v>
      </c>
      <c r="C15" s="23" t="str">
        <f>'[1]План 2019 с разбивкой от 16.08'!D87</f>
        <v>Երկաթբետոնյա հենասյուն, լայնակ և դրոց</v>
      </c>
      <c r="D15" s="24" t="str">
        <f>'[1]План 2019 с разбивкой от 16.08'!F87</f>
        <v>համաձայն տեխնիկական առաջադրանքի</v>
      </c>
      <c r="E15" s="25" t="str">
        <f>'[1]План 2019 с разбивкой от 16.08'!G87</f>
        <v>հատ</v>
      </c>
      <c r="F15" s="26">
        <f>'[1]План 2019 с разбивкой от 16.08'!H87</f>
        <v>27545</v>
      </c>
      <c r="G15" s="23" t="str">
        <f>'[1]План 2019 с разбивкой от 16.08'!L87</f>
        <v>ԱԲՀ</v>
      </c>
      <c r="H15" s="23" t="str">
        <f>'[1]План 2019 с разбивкой от 16.08'!M87</f>
        <v>Փետրվար 2019</v>
      </c>
      <c r="I15" s="23" t="str">
        <f>'[1]План 2019 с разбивкой от 16.08'!N87</f>
        <v>Փետրվար 2019</v>
      </c>
      <c r="J15" s="23" t="str">
        <f>'[1]План 2019 с разбивкой от 16.08'!O87</f>
        <v>Մարտ 2019</v>
      </c>
      <c r="K15" s="23" t="str">
        <f>'[1]План 2019 с разбивкой от 16.08'!P87</f>
        <v>Դեկտեմբեր 2019</v>
      </c>
      <c r="L15" s="27">
        <f>'[1]План 2019 с разбивкой от 16.08'!Q87</f>
        <v>1585231.4734699999</v>
      </c>
      <c r="M15" s="23" t="s">
        <v>16</v>
      </c>
    </row>
    <row r="16" spans="1:2297" s="8" customFormat="1" ht="40.5" x14ac:dyDescent="0.3">
      <c r="A16" s="23">
        <f>'[1]План 2019 с разбивкой от 16.08'!A113</f>
        <v>4</v>
      </c>
      <c r="B16" s="23">
        <f>'[1]План 2019 с разбивкой от 16.08'!B113</f>
        <v>2</v>
      </c>
      <c r="C16" s="23" t="str">
        <f>'[1]План 2019 с разбивкой от 16.08'!D113</f>
        <v>Երկաթբետոնյա հենասյուն</v>
      </c>
      <c r="D16" s="24" t="str">
        <f>'[1]План 2019 с разбивкой от 16.08'!F113</f>
        <v>համաձայն տեխնիկական առաջադրանքի</v>
      </c>
      <c r="E16" s="25" t="str">
        <f>'[1]План 2019 с разбивкой от 16.08'!G113</f>
        <v>հատ</v>
      </c>
      <c r="F16" s="26">
        <f>'[1]План 2019 с разбивкой от 16.08'!H113</f>
        <v>2870</v>
      </c>
      <c r="G16" s="23" t="str">
        <f>'[1]План 2019 с разбивкой от 16.08'!L113</f>
        <v>ԱԲՀ</v>
      </c>
      <c r="H16" s="23" t="str">
        <f>'[1]План 2019 с разбивкой от 16.08'!M113</f>
        <v>Փետրվար 2019</v>
      </c>
      <c r="I16" s="23" t="str">
        <f>'[1]План 2019 с разбивкой от 16.08'!N113</f>
        <v>Փետրվար 2019</v>
      </c>
      <c r="J16" s="23" t="str">
        <f>'[1]План 2019 с разбивкой от 16.08'!O113</f>
        <v>Մարտ 2019</v>
      </c>
      <c r="K16" s="23" t="str">
        <f>'[1]План 2019 с разбивкой от 16.08'!P113</f>
        <v>Դեկտեմբեր 2019</v>
      </c>
      <c r="L16" s="27">
        <f>'[1]План 2019 с разбивкой от 16.08'!Q113</f>
        <v>235040</v>
      </c>
      <c r="M16" s="23" t="str">
        <f>'[1]План 2019 с разбивкой от 16.08'!R113</f>
        <v>կ. 40</v>
      </c>
    </row>
    <row r="17" spans="1:13" s="8" customFormat="1" ht="40.5" x14ac:dyDescent="0.3">
      <c r="A17" s="23">
        <f>'[1]План 2019 с разбивкой от 16.08'!A116</f>
        <v>5</v>
      </c>
      <c r="B17" s="23">
        <f>'[1]План 2019 с разбивкой от 16.08'!B116</f>
        <v>1</v>
      </c>
      <c r="C17" s="23" t="str">
        <f>'[1]План 2019 с разбивкой от 16.08'!D116</f>
        <v>Ռեակտիվ էներգիայի կոմպենսատորներ</v>
      </c>
      <c r="D17" s="24" t="str">
        <f>'[1]План 2019 с разбивкой от 16.08'!F116</f>
        <v>համաձայն տեխնիկական առաջադրանքի</v>
      </c>
      <c r="E17" s="25" t="str">
        <f>'[1]План 2019 с разбивкой от 16.08'!G116</f>
        <v>պամանական միավոր</v>
      </c>
      <c r="F17" s="26">
        <f>'[1]План 2019 с разбивкой от 16.08'!H116</f>
        <v>1</v>
      </c>
      <c r="G17" s="23" t="str">
        <f>'[1]План 2019 с разбивкой от 16.08'!L116</f>
        <v>ԱԲՀ</v>
      </c>
      <c r="H17" s="23" t="str">
        <f>'[1]План 2019 с разбивкой от 16.08'!M116</f>
        <v>Հունվար 2019</v>
      </c>
      <c r="I17" s="23" t="str">
        <f>'[1]План 2019 с разбивкой от 16.08'!N116</f>
        <v>Փետրվար 2019</v>
      </c>
      <c r="J17" s="23" t="str">
        <f>'[1]План 2019 с разбивкой от 16.08'!O116</f>
        <v>Մարտ 2019</v>
      </c>
      <c r="K17" s="23" t="str">
        <f>'[1]План 2019 с разбивкой от 16.08'!P116</f>
        <v>Օգոստոս 2019</v>
      </c>
      <c r="L17" s="27">
        <f>'[1]План 2019 с разбивкой от 16.08'!Q116</f>
        <v>150000</v>
      </c>
      <c r="M17" s="23" t="str">
        <f>'[1]План 2019 с разбивкой от 16.08'!R116</f>
        <v>կ. 40</v>
      </c>
    </row>
    <row r="18" spans="1:13" s="8" customFormat="1" ht="55.5" customHeight="1" x14ac:dyDescent="0.3">
      <c r="A18" s="23">
        <f>'[1]План 2019 с разбивкой от 16.08'!A117</f>
        <v>6</v>
      </c>
      <c r="B18" s="23">
        <f>'[1]План 2019 с разбивкой от 16.08'!B117</f>
        <v>1</v>
      </c>
      <c r="C18" s="23" t="str">
        <f>'[1]План 2019 с разбивкой от 16.08'!D117</f>
        <v>Թուղթ</v>
      </c>
      <c r="D18" s="24" t="str">
        <f>'[1]План 2019 с разбивкой от 16.08'!F117</f>
        <v>համաձայն տեխնիկական առաջադրանքի</v>
      </c>
      <c r="E18" s="25" t="str">
        <f>'[1]План 2019 с разбивкой от 16.08'!G117</f>
        <v>պամանական միավոր</v>
      </c>
      <c r="F18" s="26">
        <f>'[1]План 2019 с разбивкой от 16.08'!H117</f>
        <v>1</v>
      </c>
      <c r="G18" s="23" t="str">
        <f>'[1]План 2019 с разбивкой от 16.08'!L117</f>
        <v>ԱԲՀ</v>
      </c>
      <c r="H18" s="23" t="str">
        <f>'[1]План 2019 с разбивкой от 16.08'!M117</f>
        <v>Օգոստոս 2019</v>
      </c>
      <c r="I18" s="23" t="str">
        <f>'[1]План 2019 с разбивкой от 16.08'!N117</f>
        <v>Օգոստոս 2019</v>
      </c>
      <c r="J18" s="23" t="str">
        <f>'[1]План 2019 с разбивкой от 16.08'!O117</f>
        <v>Սեպտեմբեր 2019</v>
      </c>
      <c r="K18" s="23" t="str">
        <f>'[1]План 2019 с разбивкой от 16.08'!P117</f>
        <v>Սեպտեմբեր 2020</v>
      </c>
      <c r="L18" s="27">
        <f>'[1]План 2019 с разбивкой от 16.08'!Q117</f>
        <v>30000</v>
      </c>
      <c r="M18" s="23" t="s">
        <v>16</v>
      </c>
    </row>
    <row r="19" spans="1:13" s="8" customFormat="1" ht="40.5" x14ac:dyDescent="0.3">
      <c r="A19" s="23">
        <f>'[1]План 2019 с разбивкой от 16.08'!A118</f>
        <v>7</v>
      </c>
      <c r="B19" s="23">
        <f>'[1]План 2019 с разбивкой от 16.08'!B118</f>
        <v>1</v>
      </c>
      <c r="C19" s="23" t="str">
        <f>'[1]План 2019 с разбивкой от 16.08'!D118</f>
        <v>Կցորդիչներ ՍՏՊ, ԿՆՏՊ, ԿՎՏՊ</v>
      </c>
      <c r="D19" s="24" t="str">
        <f>'[1]План 2019 с разбивкой от 16.08'!F118</f>
        <v>համաձայն տեխնիկական առաջադրանքի</v>
      </c>
      <c r="E19" s="25" t="str">
        <f>'[1]План 2019 с разбивкой от 16.08'!G118</f>
        <v>հատ</v>
      </c>
      <c r="F19" s="26">
        <f>'[1]План 2019 с разбивкой от 16.08'!H118</f>
        <v>5365</v>
      </c>
      <c r="G19" s="23" t="str">
        <f>'[1]План 2019 с разбивкой от 16.08'!L118</f>
        <v>ԱԲՀ</v>
      </c>
      <c r="H19" s="23" t="str">
        <f>'[1]План 2019 с разбивкой от 16.08'!M118</f>
        <v>Ապրիլ 2019</v>
      </c>
      <c r="I19" s="23" t="str">
        <f>'[1]План 2019 с разбивкой от 16.08'!N118</f>
        <v>Ապրիլ 2019</v>
      </c>
      <c r="J19" s="23" t="str">
        <f>'[1]План 2019 с разбивкой от 16.08'!O118</f>
        <v>Ապրիլ 2019</v>
      </c>
      <c r="K19" s="23" t="str">
        <f>'[1]План 2019 с разбивкой от 16.08'!P118</f>
        <v>Հոկտեմբեր 2019</v>
      </c>
      <c r="L19" s="27">
        <f>'[1]План 2019 с разбивкой от 16.08'!Q118</f>
        <v>178675.10500000001</v>
      </c>
      <c r="M19" s="23" t="str">
        <f>'[1]План 2019 с разбивкой от 16.08'!R118</f>
        <v>կ. 40</v>
      </c>
    </row>
    <row r="20" spans="1:13" s="8" customFormat="1" ht="40.5" x14ac:dyDescent="0.3">
      <c r="A20" s="23">
        <f>'[1]План 2019 с разбивкой от 16.08'!A133</f>
        <v>7</v>
      </c>
      <c r="B20" s="23">
        <f>'[1]План 2019 с разбивкой от 16.08'!B133</f>
        <v>2</v>
      </c>
      <c r="C20" s="23" t="str">
        <f>'[1]План 2019 с разбивкой от 16.08'!D133</f>
        <v xml:space="preserve">Բաժանիչ ՌԼՆԴ, ՌՎԶ, ՅաՌՎ, ՌԴԶ </v>
      </c>
      <c r="D20" s="24" t="str">
        <f>'[1]План 2019 с разбивкой от 16.08'!F133</f>
        <v>համաձայն տեխնիկական առաջադրանքի</v>
      </c>
      <c r="E20" s="25" t="str">
        <f>'[1]План 2019 с разбивкой от 16.08'!G133</f>
        <v>հատ</v>
      </c>
      <c r="F20" s="26">
        <f>'[1]План 2019 с разбивкой от 16.08'!H133</f>
        <v>365</v>
      </c>
      <c r="G20" s="23" t="str">
        <f>'[1]План 2019 с разбивкой от 16.08'!L133</f>
        <v>ԱԲՀ</v>
      </c>
      <c r="H20" s="23" t="str">
        <f>'[1]План 2019 с разбивкой от 16.08'!M133</f>
        <v>Ապրիլ 2019</v>
      </c>
      <c r="I20" s="23" t="str">
        <f>'[1]План 2019 с разбивкой от 16.08'!N133</f>
        <v>Ապրիլ 2019</v>
      </c>
      <c r="J20" s="23" t="str">
        <f>'[1]План 2019 с разбивкой от 16.08'!O133</f>
        <v>Ապրիլ 2019</v>
      </c>
      <c r="K20" s="23" t="str">
        <f>'[1]План 2019 с разбивкой от 16.08'!P133</f>
        <v>Հուլիս 2019</v>
      </c>
      <c r="L20" s="27">
        <f>'[1]План 2019 с разбивкой от 16.08'!Q133</f>
        <v>31655</v>
      </c>
      <c r="M20" s="23" t="str">
        <f>'[1]План 2019 с разбивкой от 16.08'!R133</f>
        <v>կ. 40</v>
      </c>
    </row>
    <row r="21" spans="1:13" s="8" customFormat="1" ht="40.5" x14ac:dyDescent="0.3">
      <c r="A21" s="23">
        <f>'[1]План 2019 с разбивкой от 16.08'!A140</f>
        <v>7</v>
      </c>
      <c r="B21" s="23">
        <f>'[1]План 2019 с разбивкой от 16.08'!B140</f>
        <v>3</v>
      </c>
      <c r="C21" s="23" t="str">
        <f>'[1]План 2019 с разбивкой от 16.08'!D140</f>
        <v>Ապահովիչներ ՊՍՆ, ՄՆ, ՊՊՆԻ</v>
      </c>
      <c r="D21" s="24" t="str">
        <f>'[1]План 2019 с разбивкой от 16.08'!F140</f>
        <v>համաձայն տեխնիկական առաջադրանքի</v>
      </c>
      <c r="E21" s="25" t="str">
        <f>'[1]План 2019 с разбивкой от 16.08'!G140</f>
        <v>հատ</v>
      </c>
      <c r="F21" s="26">
        <f>'[1]План 2019 с разбивкой от 16.08'!H140</f>
        <v>3607</v>
      </c>
      <c r="G21" s="23" t="str">
        <f>'[1]План 2019 с разбивкой от 16.08'!L140</f>
        <v>ԱԲՀ</v>
      </c>
      <c r="H21" s="23" t="str">
        <f>'[1]План 2019 с разбивкой от 16.08'!M140</f>
        <v>Ապրիլ 2019</v>
      </c>
      <c r="I21" s="23" t="str">
        <f>'[1]План 2019 с разбивкой от 16.08'!N140</f>
        <v>Ապրիլ 2019</v>
      </c>
      <c r="J21" s="23" t="str">
        <f>'[1]План 2019 с разбивкой от 16.08'!O140</f>
        <v>Ապրիլ 2019</v>
      </c>
      <c r="K21" s="23" t="str">
        <f>'[1]План 2019 с разбивкой от 16.08'!P140</f>
        <v>Հուլիս 2019</v>
      </c>
      <c r="L21" s="27">
        <f>'[1]План 2019 с разбивкой от 16.08'!Q140</f>
        <v>32475.04166000001</v>
      </c>
      <c r="M21" s="23" t="str">
        <f>'[1]План 2019 с разбивкой от 16.08'!R140</f>
        <v>կ. 40</v>
      </c>
    </row>
    <row r="22" spans="1:13" s="8" customFormat="1" ht="40.5" x14ac:dyDescent="0.3">
      <c r="A22" s="23">
        <f>'[1]План 2019 с разбивкой от 16.08'!A151</f>
        <v>7</v>
      </c>
      <c r="B22" s="23">
        <f>'[1]План 2019 с разбивкой от 16.08'!B151</f>
        <v>4</v>
      </c>
      <c r="C22" s="23" t="str">
        <f>'[1]План 2019 с разбивкой от 16.08'!D151</f>
        <v xml:space="preserve">Մեկուսիչներ ԻՊՈՒ, ԻՊ, ԻՕՍ, ՏՖ և այլն, 10 կՎ և 35 կՎ գերլարման սահմանափակիչներ </v>
      </c>
      <c r="D22" s="24" t="str">
        <f>'[1]План 2019 с разбивкой от 16.08'!F151</f>
        <v>համաձայն տեխնիկական առաջադրանքի</v>
      </c>
      <c r="E22" s="25" t="str">
        <f>'[1]План 2019 с разбивкой от 16.08'!G151</f>
        <v>հատ</v>
      </c>
      <c r="F22" s="26">
        <f>'[1]План 2019 с разбивкой от 16.08'!H151</f>
        <v>36750</v>
      </c>
      <c r="G22" s="23" t="str">
        <f>'[1]План 2019 с разбивкой от 16.08'!L151</f>
        <v>ԱԲՀ</v>
      </c>
      <c r="H22" s="23" t="str">
        <f>'[1]План 2019 с разбивкой от 16.08'!M151</f>
        <v>Ապրիլ 2019</v>
      </c>
      <c r="I22" s="23" t="str">
        <f>'[1]План 2019 с разбивкой от 16.08'!N151</f>
        <v>Ապրիլ 2019</v>
      </c>
      <c r="J22" s="23" t="str">
        <f>'[1]План 2019 с разбивкой от 16.08'!O151</f>
        <v>Ապրիլ 2019</v>
      </c>
      <c r="K22" s="23" t="str">
        <f>'[1]План 2019 с разбивкой от 16.08'!P151</f>
        <v>Հոկտեմբեր 2019</v>
      </c>
      <c r="L22" s="27">
        <f>'[1]План 2019 с разбивкой от 16.08'!Q151</f>
        <v>115636.94</v>
      </c>
      <c r="M22" s="23" t="str">
        <f>'[1]План 2019 с разбивкой от 16.08'!R151</f>
        <v>կ. 40</v>
      </c>
    </row>
    <row r="23" spans="1:13" s="8" customFormat="1" ht="60.75" x14ac:dyDescent="0.3">
      <c r="A23" s="23">
        <f>'[1]План 2019 с разбивкой от 16.08'!A161</f>
        <v>7</v>
      </c>
      <c r="B23" s="23">
        <f>'[1]План 2019 с разбивкой от 16.08'!B161</f>
        <v>5</v>
      </c>
      <c r="C23" s="23" t="str">
        <f>'[1]План 2019 с разбивкой от 16.08'!D161</f>
        <v>Ուժային, լարման և հոսանքի տրանսֆորմատորներ ՏՖԶՄ, ԶՆՕՄ, ՆԱԼԻ, ՏՊԼ, ՏԼՄ, ՏՎԿ, Տ, ՏՄԳ, ՏՍ, ՕՄՊ և այլն</v>
      </c>
      <c r="D23" s="24" t="str">
        <f>'[1]План 2019 с разбивкой от 16.08'!F161</f>
        <v>համաձայն տեխնիկական առաջադրանքի</v>
      </c>
      <c r="E23" s="25" t="str">
        <f>'[1]План 2019 с разбивкой от 16.08'!G161</f>
        <v>հատ</v>
      </c>
      <c r="F23" s="26">
        <f>'[1]План 2019 с разбивкой от 16.08'!H161</f>
        <v>527</v>
      </c>
      <c r="G23" s="23" t="str">
        <f>'[1]План 2019 с разбивкой от 16.08'!L161</f>
        <v>ԱԲՀ</v>
      </c>
      <c r="H23" s="23" t="str">
        <f>'[1]План 2019 с разбивкой от 16.08'!M161</f>
        <v>Ապրիլ 2019</v>
      </c>
      <c r="I23" s="23" t="str">
        <f>'[1]План 2019 с разбивкой от 16.08'!N161</f>
        <v>Ապրիլ 2019</v>
      </c>
      <c r="J23" s="23" t="str">
        <f>'[1]План 2019 с разбивкой от 16.08'!O161</f>
        <v>Ապրիլ 2019</v>
      </c>
      <c r="K23" s="23" t="str">
        <f>'[1]План 2019 с разбивкой от 16.08'!P161</f>
        <v>Հուլիս 2019</v>
      </c>
      <c r="L23" s="27">
        <f>'[1]План 2019 с разбивкой от 16.08'!Q161</f>
        <v>305112.212</v>
      </c>
      <c r="M23" s="23" t="str">
        <f>'[1]План 2019 с разбивкой от 16.08'!R161</f>
        <v>կ. 40</v>
      </c>
    </row>
    <row r="24" spans="1:13" s="8" customFormat="1" ht="40.5" x14ac:dyDescent="0.3">
      <c r="A24" s="23">
        <f>'[1]План 2019 с разбивкой от 16.08'!A207</f>
        <v>8</v>
      </c>
      <c r="B24" s="23">
        <f>'[1]План 2019 с разбивкой от 16.08'!B207</f>
        <v>1</v>
      </c>
      <c r="C24" s="23" t="str">
        <f>'[1]План 2019 с разбивкой от 16.08'!D207</f>
        <v>Ներանցիչներ ГКТП, ВМ, ВТ</v>
      </c>
      <c r="D24" s="24" t="str">
        <f>'[1]План 2019 с разбивкой от 16.08'!F207</f>
        <v>համաձայն տեխնիկական առաջադրանքի</v>
      </c>
      <c r="E24" s="25" t="str">
        <f>'[1]План 2019 с разбивкой от 16.08'!G207</f>
        <v>հատ</v>
      </c>
      <c r="F24" s="26">
        <f>'[1]План 2019 с разбивкой от 16.08'!H207</f>
        <v>33</v>
      </c>
      <c r="G24" s="23" t="str">
        <f>'[1]План 2019 с разбивкой от 16.08'!L207</f>
        <v>ԱԲՀ</v>
      </c>
      <c r="H24" s="23" t="str">
        <f>'[1]План 2019 с разбивкой от 16.08'!M207</f>
        <v>Օգոստոս 2019</v>
      </c>
      <c r="I24" s="23" t="str">
        <f>'[1]План 2019 с разбивкой от 16.08'!N207</f>
        <v>Օգոստոս 2019</v>
      </c>
      <c r="J24" s="23" t="str">
        <f>'[1]План 2019 с разбивкой от 16.08'!O207</f>
        <v>Սեպտեմբեր 2019</v>
      </c>
      <c r="K24" s="23" t="str">
        <f>'[1]План 2019 с разбивкой от 16.08'!P207</f>
        <v>Դեկտեմբեր 2019</v>
      </c>
      <c r="L24" s="27">
        <f>'[1]План 2019 с разбивкой от 16.08'!Q207</f>
        <v>77027.7</v>
      </c>
      <c r="M24" s="23" t="str">
        <f>'[1]План 2019 с разбивкой от 16.08'!R207</f>
        <v>կ. 40</v>
      </c>
    </row>
    <row r="25" spans="1:13" s="8" customFormat="1" ht="40.5" x14ac:dyDescent="0.3">
      <c r="A25" s="23">
        <f>'[1]План 2019 с разбивкой от 16.08'!A211</f>
        <v>9</v>
      </c>
      <c r="B25" s="23">
        <f>'[1]План 2019 с разбивкой от 16.08'!B211</f>
        <v>1</v>
      </c>
      <c r="C25" s="23" t="str">
        <f>'[1]План 2019 с разбивкой от 16.08'!D211</f>
        <v>Փայտյա հենասյուն</v>
      </c>
      <c r="D25" s="24" t="str">
        <f>'[1]План 2019 с разбивкой от 16.08'!F211</f>
        <v>համաձայն տեխնիկական առաջադրանքի</v>
      </c>
      <c r="E25" s="25" t="str">
        <f>'[1]План 2019 с разбивкой от 16.08'!G211</f>
        <v>հատ</v>
      </c>
      <c r="F25" s="26">
        <f>'[1]План 2019 с разбивкой от 16.08'!H211</f>
        <v>478</v>
      </c>
      <c r="G25" s="23" t="str">
        <f>'[1]План 2019 с разбивкой от 16.08'!L211</f>
        <v>ԳԸՇ</v>
      </c>
      <c r="H25" s="23" t="str">
        <f>'[1]План 2019 с разбивкой от 16.08'!M211</f>
        <v>Ապրիլ 2019</v>
      </c>
      <c r="I25" s="23" t="str">
        <f>'[1]План 2019 с разбивкой от 16.08'!N211</f>
        <v>Ապրիլ 2019</v>
      </c>
      <c r="J25" s="23" t="str">
        <f>'[1]План 2019 с разбивкой от 16.08'!O211</f>
        <v>Մայիս 2019</v>
      </c>
      <c r="K25" s="23" t="str">
        <f>'[1]План 2019 с разбивкой от 16.08'!P211</f>
        <v>Հուլիս 2019</v>
      </c>
      <c r="L25" s="27">
        <f>'[1]План 2019 с разбивкой от 16.08'!Q211</f>
        <v>31548</v>
      </c>
      <c r="M25" s="23" t="str">
        <f>'[1]План 2019 с разбивкой от 16.08'!R211</f>
        <v>կ. 12.8</v>
      </c>
    </row>
    <row r="26" spans="1:13" s="8" customFormat="1" ht="40.5" x14ac:dyDescent="0.3">
      <c r="A26" s="23">
        <f>'[1]План 2019 с разбивкой от 16.08'!A215</f>
        <v>10</v>
      </c>
      <c r="B26" s="23">
        <f>'[1]План 2019 с разбивкой от 16.08'!B215</f>
        <v>1</v>
      </c>
      <c r="C26" s="23" t="str">
        <f>'[1]План 2019 с разбивкой от 16.08'!D215</f>
        <v>Յուղային անջատիչ</v>
      </c>
      <c r="D26" s="24" t="str">
        <f>'[1]План 2019 с разбивкой от 16.08'!F215</f>
        <v>համաձայն տեխնիկական առաջադրանքի</v>
      </c>
      <c r="E26" s="25" t="str">
        <f>'[1]План 2019 с разбивкой от 16.08'!G215</f>
        <v>հատ</v>
      </c>
      <c r="F26" s="26">
        <f>'[1]План 2019 с разбивкой от 16.08'!H215</f>
        <v>9</v>
      </c>
      <c r="G26" s="23" t="str">
        <f>'[1]План 2019 с разбивкой от 16.08'!L215</f>
        <v>ԱԲՀ</v>
      </c>
      <c r="H26" s="23" t="str">
        <f>'[1]План 2019 с разбивкой от 16.08'!M215</f>
        <v>Հոկտեմբեր 2019</v>
      </c>
      <c r="I26" s="23" t="str">
        <f>'[1]План 2019 с разбивкой от 16.08'!N215</f>
        <v>Հոկտեմբեր 2019</v>
      </c>
      <c r="J26" s="23" t="str">
        <f>'[1]План 2019 с разбивкой от 16.08'!O215</f>
        <v>Հոկտեմբեր 2019</v>
      </c>
      <c r="K26" s="23" t="str">
        <f>'[1]План 2019 с разбивкой от 16.08'!P215</f>
        <v>Դեկտեմբեր 2019</v>
      </c>
      <c r="L26" s="27">
        <f>'[1]План 2019 с разбивкой от 16.08'!Q215</f>
        <v>67835.766000000003</v>
      </c>
      <c r="M26" s="23" t="str">
        <f>'[1]План 2019 с разбивкой от 16.08'!R215</f>
        <v>կ. 40</v>
      </c>
    </row>
    <row r="27" spans="1:13" s="8" customFormat="1" ht="40.5" x14ac:dyDescent="0.3">
      <c r="A27" s="23">
        <f>'[1]План 2019 с разбивкой от 16.08'!A219</f>
        <v>11</v>
      </c>
      <c r="B27" s="23">
        <f>'[1]План 2019 с разбивкой от 16.08'!B219</f>
        <v>1</v>
      </c>
      <c r="C27" s="23" t="str">
        <f>'[1]План 2019 с разбивкой от 16.08'!D219</f>
        <v xml:space="preserve">Մետաղական հենասյուն </v>
      </c>
      <c r="D27" s="24" t="str">
        <f>'[1]План 2019 с разбивкой от 16.08'!F219</f>
        <v>համաձայն տեխնիկական առաջադրանքի</v>
      </c>
      <c r="E27" s="25" t="str">
        <f>'[1]План 2019 с разбивкой от 16.08'!G219</f>
        <v>հատ</v>
      </c>
      <c r="F27" s="26">
        <f>'[1]План 2019 с разбивкой от 16.08'!H219</f>
        <v>179.10599999999999</v>
      </c>
      <c r="G27" s="23" t="str">
        <f>'[1]План 2019 с разбивкой от 16.08'!L219</f>
        <v>ԱԲՀ</v>
      </c>
      <c r="H27" s="23" t="str">
        <f>'[1]План 2019 с разбивкой от 16.08'!M219</f>
        <v>Հոկտեմբեր 2019</v>
      </c>
      <c r="I27" s="23" t="str">
        <f>'[1]План 2019 с разбивкой от 16.08'!N219</f>
        <v>Հոկտեմբեր 2019</v>
      </c>
      <c r="J27" s="23" t="str">
        <f>'[1]План 2019 с разбивкой от 16.08'!O219</f>
        <v>Հոկտեմբեր 2019</v>
      </c>
      <c r="K27" s="23" t="str">
        <f>'[1]План 2019 с разбивкой от 16.08'!P219</f>
        <v>Դեկտեմբեր 2019</v>
      </c>
      <c r="L27" s="27">
        <f>'[1]План 2019 с разбивкой от 16.08'!Q219</f>
        <v>205210.09999999998</v>
      </c>
      <c r="M27" s="23" t="str">
        <f>'[1]План 2019 с разбивкой от 16.08'!R219</f>
        <v>կ. 40</v>
      </c>
    </row>
    <row r="28" spans="1:13" s="8" customFormat="1" ht="40.5" x14ac:dyDescent="0.3">
      <c r="A28" s="23">
        <f>'[1]План 2019 с разбивкой от 16.08'!A227</f>
        <v>12</v>
      </c>
      <c r="B28" s="23">
        <f>'[1]План 2019 с разбивкой от 16.08'!B227</f>
        <v>1</v>
      </c>
      <c r="C28" s="23" t="str">
        <f>'[1]План 2019 с разбивкой от 16.08'!D227</f>
        <v>Արկղ հաշվիչների համար</v>
      </c>
      <c r="D28" s="24" t="str">
        <f>'[1]План 2019 с разбивкой от 16.08'!F227</f>
        <v>համաձայն տեխնիկական առաջադրանքի</v>
      </c>
      <c r="E28" s="25" t="str">
        <f>'[1]План 2019 с разбивкой от 16.08'!G227</f>
        <v>հատ</v>
      </c>
      <c r="F28" s="26">
        <f>'[1]План 2019 с разбивкой от 16.08'!H227</f>
        <v>3105</v>
      </c>
      <c r="G28" s="23" t="str">
        <f>'[1]План 2019 с разбивкой от 16.08'!L227</f>
        <v>ԱԲՀ</v>
      </c>
      <c r="H28" s="23" t="str">
        <f>'[1]План 2019 с разбивкой от 16.08'!M227</f>
        <v>Հոկտեմբեր 2019</v>
      </c>
      <c r="I28" s="23" t="str">
        <f>'[1]План 2019 с разбивкой от 16.08'!N227</f>
        <v>Հոկտեմբեր 2019</v>
      </c>
      <c r="J28" s="23" t="str">
        <f>'[1]План 2019 с разбивкой от 16.08'!O227</f>
        <v>Հոկտեմբեր 2019</v>
      </c>
      <c r="K28" s="23" t="str">
        <f>'[1]План 2019 с разбивкой от 16.08'!P227</f>
        <v>Դեկտեմբեր 2019</v>
      </c>
      <c r="L28" s="27">
        <f>'[1]План 2019 с разбивкой от 16.08'!Q227</f>
        <v>84144.893260000012</v>
      </c>
      <c r="M28" s="23" t="str">
        <f>'[1]План 2019 с разбивкой от 16.08'!R227</f>
        <v>կ. 40</v>
      </c>
    </row>
    <row r="29" spans="1:13" s="8" customFormat="1" ht="40.5" x14ac:dyDescent="0.3">
      <c r="A29" s="23">
        <f>'[1]План 2019 с разбивкой от 16.08'!A233</f>
        <v>13</v>
      </c>
      <c r="B29" s="23">
        <f>'[1]План 2019 с разбивкой от 16.08'!B233</f>
        <v>1</v>
      </c>
      <c r="C29" s="23" t="str">
        <f>'[1]План 2019 с разбивкой от 16.08'!D233</f>
        <v>МИРТЕК Էլեկտրաէներգիայի էլեկտրոնային հաշվիչներ</v>
      </c>
      <c r="D29" s="24" t="str">
        <f>'[1]План 2019 с разбивкой от 16.08'!F233</f>
        <v>համաձայն տեխնիկական առաջադրանքի</v>
      </c>
      <c r="E29" s="25" t="str">
        <f>'[1]План 2019 с разбивкой от 16.08'!G233</f>
        <v>հատ</v>
      </c>
      <c r="F29" s="26">
        <f>'[1]План 2019 с разбивкой от 16.08'!H233</f>
        <v>3238</v>
      </c>
      <c r="G29" s="23" t="str">
        <f>'[1]План 2019 с разбивкой от 16.08'!L233</f>
        <v>ՄԱ</v>
      </c>
      <c r="H29" s="23" t="str">
        <f>'[1]План 2019 с разбивкой от 16.08'!M233</f>
        <v>Հունվար 2019</v>
      </c>
      <c r="I29" s="23" t="str">
        <f>'[1]План 2019 с разбивкой от 16.08'!N233</f>
        <v>Փետրվար 2019</v>
      </c>
      <c r="J29" s="23" t="str">
        <f>'[1]План 2019 с разбивкой от 16.08'!O233</f>
        <v>Փետրվար 2019</v>
      </c>
      <c r="K29" s="23" t="str">
        <f>'[1]План 2019 с разбивкой от 16.08'!P233</f>
        <v>Դեկտեմբեր 2019</v>
      </c>
      <c r="L29" s="27">
        <f>'[1]План 2019 с разбивкой от 16.08'!Q233</f>
        <v>89518.799999999988</v>
      </c>
      <c r="M29" s="23" t="str">
        <f>'[1]План 2019 с разбивкой от 16.08'!R233</f>
        <v>կ. 44</v>
      </c>
    </row>
    <row r="30" spans="1:13" s="8" customFormat="1" ht="40.5" x14ac:dyDescent="0.3">
      <c r="A30" s="23">
        <f>'[1]План 2019 с разбивкой от 16.08'!A238</f>
        <v>14</v>
      </c>
      <c r="B30" s="23">
        <f>'[1]План 2019 с разбивкой от 16.08'!B238</f>
        <v>1</v>
      </c>
      <c r="C30" s="23" t="str">
        <f>'[1]План 2019 с разбивкой от 16.08'!D238</f>
        <v>Բջիջներ KD-2 տիպի</v>
      </c>
      <c r="D30" s="24" t="str">
        <f>'[1]План 2019 с разбивкой от 16.08'!F238</f>
        <v>համաձայն տեխնիկական առաջադրանքի</v>
      </c>
      <c r="E30" s="25" t="str">
        <f>'[1]План 2019 с разбивкой от 16.08'!G238</f>
        <v>հատ</v>
      </c>
      <c r="F30" s="26">
        <f>'[1]План 2019 с разбивкой от 16.08'!H238</f>
        <v>32</v>
      </c>
      <c r="G30" s="23" t="str">
        <f>'[1]План 2019 с разбивкой от 16.08'!L238</f>
        <v>ԱԲՀ</v>
      </c>
      <c r="H30" s="23" t="str">
        <f>'[1]План 2019 с разбивкой от 16.08'!M238</f>
        <v>Հոկտեմբեր 2019</v>
      </c>
      <c r="I30" s="23" t="str">
        <f>'[1]План 2019 с разбивкой от 16.08'!N238</f>
        <v>Հոկտեմբեր 2019</v>
      </c>
      <c r="J30" s="23" t="str">
        <f>'[1]План 2019 с разбивкой от 16.08'!O238</f>
        <v>Հոկտեմբեր 2019</v>
      </c>
      <c r="K30" s="23" t="str">
        <f>'[1]План 2019 с разбивкой от 16.08'!P238</f>
        <v>Դեկտեմբեր 2019</v>
      </c>
      <c r="L30" s="27">
        <f>'[1]План 2019 с разбивкой от 16.08'!Q238</f>
        <v>135380</v>
      </c>
      <c r="M30" s="23" t="str">
        <f>'[1]План 2019 с разбивкой от 16.08'!R238</f>
        <v>կ. 40</v>
      </c>
    </row>
    <row r="31" spans="1:13" s="8" customFormat="1" ht="40.5" x14ac:dyDescent="0.3">
      <c r="A31" s="23">
        <f>'[1]План 2019 с разбивкой от 16.08'!A243</f>
        <v>15</v>
      </c>
      <c r="B31" s="23">
        <f>'[1]План 2019 с разбивкой от 16.08'!B243</f>
        <v>1</v>
      </c>
      <c r="C31" s="23" t="str">
        <f>'[1]План 2019 с разбивкой от 16.08'!D243</f>
        <v>Վառելանյութ (բենզին, դիզ. վառելիք)</v>
      </c>
      <c r="D31" s="24" t="str">
        <f>'[1]План 2019 с разбивкой от 16.08'!F243</f>
        <v>պայմանագրի պահանջներին համապատասխան</v>
      </c>
      <c r="E31" s="25" t="str">
        <f>'[1]План 2019 с разбивкой от 16.08'!G243</f>
        <v>պայմանական միավոր</v>
      </c>
      <c r="F31" s="26">
        <f>'[1]План 2019 с разбивкой от 16.08'!H243</f>
        <v>722742</v>
      </c>
      <c r="G31" s="23" t="str">
        <f>'[1]План 2019 с разбивкой от 16.08'!L243</f>
        <v>ԱԲՀ</v>
      </c>
      <c r="H31" s="23" t="str">
        <f>'[1]План 2019 с разбивкой от 16.08'!M243</f>
        <v>Մայիս 2019</v>
      </c>
      <c r="I31" s="23" t="str">
        <f>'[1]План 2019 с разбивкой от 16.08'!N243</f>
        <v>Մայիս 2019</v>
      </c>
      <c r="J31" s="23" t="str">
        <f>'[1]План 2019 с разбивкой от 16.08'!O243</f>
        <v>Հունիս 2019</v>
      </c>
      <c r="K31" s="23" t="str">
        <f>'[1]План 2019 с разбивкой от 16.08'!P243</f>
        <v>Հունիս 2020</v>
      </c>
      <c r="L31" s="27">
        <f>'[1]План 2019 с разбивкой от 16.08'!Q243</f>
        <v>244260.07</v>
      </c>
      <c r="M31" s="23" t="str">
        <f>'[1]План 2019 с разбивкой от 16.08'!R243</f>
        <v>կ. 40</v>
      </c>
    </row>
    <row r="32" spans="1:13" s="8" customFormat="1" ht="81" x14ac:dyDescent="0.3">
      <c r="A32" s="23">
        <f>'[1]План 2019 с разбивкой от 16.08'!A246</f>
        <v>16</v>
      </c>
      <c r="B32" s="23">
        <f>'[1]План 2019 с разбивкой от 16.08'!B246</f>
        <v>1</v>
      </c>
      <c r="C32" s="23" t="str">
        <f>'[1]План 2019 с разбивкой от 16.08'!D246</f>
        <v>Սեղմված գազ</v>
      </c>
      <c r="D32" s="24" t="str">
        <f>'[1]План 2019 с разбивкой от 16.08'!F246</f>
        <v>պայմանագրի պահանջներին համապատասխան</v>
      </c>
      <c r="E32" s="25" t="str">
        <f>'[1]План 2019 с разбивкой от 16.08'!G246</f>
        <v>մ3</v>
      </c>
      <c r="F32" s="26">
        <f>'[1]План 2019 с разбивкой от 16.08'!H246</f>
        <v>1800000</v>
      </c>
      <c r="G32" s="23" t="str">
        <f>'[1]План 2019 с разбивкой от 16.08'!L246</f>
        <v>ՄԱ -պայմանագրի ժամկետի երկարացում</v>
      </c>
      <c r="H32" s="23" t="str">
        <f>'[1]План 2019 с разбивкой от 16.08'!M246</f>
        <v>Հունվար 2019</v>
      </c>
      <c r="I32" s="23" t="str">
        <f>'[1]План 2019 с разбивкой от 16.08'!N246</f>
        <v>Փետրվար 2019</v>
      </c>
      <c r="J32" s="23" t="str">
        <f>'[1]План 2019 с разбивкой от 16.08'!O246</f>
        <v>Փետրվար 2019</v>
      </c>
      <c r="K32" s="23" t="str">
        <f>'[1]План 2019 с разбивкой от 16.08'!P246</f>
        <v>Փետրվար 2020</v>
      </c>
      <c r="L32" s="27">
        <f>'[1]План 2019 с разбивкой от 16.08'!Q246</f>
        <v>300600</v>
      </c>
      <c r="M32" s="23" t="s">
        <v>17</v>
      </c>
    </row>
    <row r="33" spans="1:13" s="8" customFormat="1" ht="40.5" x14ac:dyDescent="0.3">
      <c r="A33" s="23">
        <f>'[1]План 2019 с разбивкой от 16.08'!A247</f>
        <v>17</v>
      </c>
      <c r="B33" s="23">
        <f>'[1]План 2019 с разбивкой от 16.08'!B247</f>
        <v>1</v>
      </c>
      <c r="C33" s="23" t="str">
        <f>'[1]План 2019 с разбивкой от 16.08'!D247</f>
        <v>Տրանսֆորմատորային յուղ ВГ կամ Т-1500</v>
      </c>
      <c r="D33" s="24" t="str">
        <f>'[1]План 2019 с разбивкой от 16.08'!F247</f>
        <v>պայմանագրի պահանջներին համապատասխան</v>
      </c>
      <c r="E33" s="25" t="str">
        <f>'[1]План 2019 с разбивкой от 16.08'!G247</f>
        <v>կգ</v>
      </c>
      <c r="F33" s="26">
        <f>'[1]План 2019 с разбивкой от 16.08'!H247</f>
        <v>42000</v>
      </c>
      <c r="G33" s="23" t="str">
        <f>'[1]План 2019 с разбивкой от 16.08'!L247</f>
        <v>ԱԲՀ</v>
      </c>
      <c r="H33" s="23" t="str">
        <f>'[1]План 2019 с разбивкой от 16.08'!M247</f>
        <v>Հոկտեմբեր 2019</v>
      </c>
      <c r="I33" s="23" t="str">
        <f>'[1]План 2019 с разбивкой от 16.08'!N247</f>
        <v>Հոկտեմբեր 2019</v>
      </c>
      <c r="J33" s="23" t="str">
        <f>'[1]План 2019 с разбивкой от 16.08'!O247</f>
        <v>Նոյեմբեր 2019</v>
      </c>
      <c r="K33" s="23" t="str">
        <f>'[1]План 2019 с разбивкой от 16.08'!P247</f>
        <v>Դեկտեմբեր 2019</v>
      </c>
      <c r="L33" s="27">
        <f>'[1]План 2019 с разбивкой от 16.08'!Q247</f>
        <v>51576</v>
      </c>
      <c r="M33" s="23" t="str">
        <f>'[1]План 2019 с разбивкой от 16.08'!R247</f>
        <v>կ. 40</v>
      </c>
    </row>
    <row r="34" spans="1:13" s="8" customFormat="1" ht="40.5" x14ac:dyDescent="0.3">
      <c r="A34" s="23">
        <f>'[1]План 2019 с разбивкой от 16.08'!A248</f>
        <v>18</v>
      </c>
      <c r="B34" s="23">
        <f>'[1]План 2019 с разбивкой от 16.08'!B248</f>
        <v>1</v>
      </c>
      <c r="C34" s="23" t="str">
        <f>'[1]План 2019 с разбивкой от 16.08'!D248</f>
        <v>Բարձրավոլտ շարժական ավտոլաբորատորիա</v>
      </c>
      <c r="D34" s="24" t="str">
        <f>'[1]План 2019 с разбивкой от 16.08'!F248</f>
        <v>պայմանագրի պահանջներին համապատասխան</v>
      </c>
      <c r="E34" s="25" t="str">
        <f>'[1]План 2019 с разбивкой от 16.08'!G248</f>
        <v>հատ</v>
      </c>
      <c r="F34" s="26">
        <f>'[1]План 2019 с разбивкой от 16.08'!H248</f>
        <v>3</v>
      </c>
      <c r="G34" s="23" t="str">
        <f>'[1]План 2019 с разбивкой от 16.08'!L248</f>
        <v>ԱԲՀ</v>
      </c>
      <c r="H34" s="23" t="str">
        <f>'[1]План 2019 с разбивкой от 16.08'!M248</f>
        <v>Հուլիս 2019</v>
      </c>
      <c r="I34" s="23" t="str">
        <f>'[1]План 2019 с разбивкой от 16.08'!N248</f>
        <v>Հուլիս 2019</v>
      </c>
      <c r="J34" s="23" t="str">
        <f>'[1]План 2019 с разбивкой от 16.08'!O248</f>
        <v>Օգոստոս 2019</v>
      </c>
      <c r="K34" s="23" t="str">
        <f>'[1]План 2019 с разбивкой от 16.08'!P248</f>
        <v>Սեպտեմբեր 2019</v>
      </c>
      <c r="L34" s="27">
        <f>'[1]План 2019 с разбивкой от 16.08'!Q248</f>
        <v>150000</v>
      </c>
      <c r="M34" s="23" t="str">
        <f>'[1]План 2019 с разбивкой от 16.08'!R248</f>
        <v>կ. 40</v>
      </c>
    </row>
    <row r="35" spans="1:13" s="8" customFormat="1" ht="121.5" x14ac:dyDescent="0.3">
      <c r="A35" s="23">
        <f>'[1]План 2019 с разбивкой от 16.08'!A249</f>
        <v>19</v>
      </c>
      <c r="B35" s="23">
        <f>'[1]План 2019 с разбивкой от 16.08'!B249</f>
        <v>1</v>
      </c>
      <c r="C35" s="23" t="str">
        <f>'[1]План 2019 с разбивкой от 16.08'!D249</f>
        <v>Օդային և մալուխային գծերի և ԵԿ սարքավորումների  շահագործման և վերանորոգման նյութեր (կնիք, հաղորդաձող, կափարիչ, գծային ամրան, սիլիկագել, ակումուլյատորային  մարտկոցի էլեմենտ, ՍԻՊ գործիքներ կցորդիչ POLJ-42 և այլ նյութեր)</v>
      </c>
      <c r="D35" s="29" t="str">
        <f>'[1]План 2019 с разбивкой от 16.08'!F249</f>
        <v>պայմանագրի պահանջներին համապատասխան</v>
      </c>
      <c r="E35" s="25" t="str">
        <f>'[1]План 2019 с разбивкой от 16.08'!G249</f>
        <v>պայմանական միավոր</v>
      </c>
      <c r="F35" s="26">
        <f>'[1]План 2019 с разбивкой от 16.08'!H249</f>
        <v>1</v>
      </c>
      <c r="G35" s="23" t="str">
        <f>'[1]План 2019 с разбивкой от 16.08'!L249</f>
        <v>ԳԸՇ</v>
      </c>
      <c r="H35" s="23" t="str">
        <f>'[1]План 2019 с разбивкой от 16.08'!M249</f>
        <v>Փետրվար 2019</v>
      </c>
      <c r="I35" s="23" t="str">
        <f>'[1]План 2019 с разбивкой от 16.08'!N249</f>
        <v>Փետրվար 2019</v>
      </c>
      <c r="J35" s="23" t="str">
        <f>'[1]План 2019 с разбивкой от 16.08'!O249</f>
        <v>Փետրվար 2019</v>
      </c>
      <c r="K35" s="23" t="str">
        <f>'[1]План 2019 с разбивкой от 16.08'!P249</f>
        <v>Դեկտեմբեր 2019</v>
      </c>
      <c r="L35" s="27">
        <f>'[1]План 2019 с разбивкой от 16.08'!Q249</f>
        <v>445990.17085863795</v>
      </c>
      <c r="M35" s="23" t="str">
        <f>'[1]План 2019 с разбивкой от 16.08'!R249</f>
        <v>կ. 12.8</v>
      </c>
    </row>
    <row r="36" spans="1:13" s="8" customFormat="1" ht="42.75" customHeight="1" x14ac:dyDescent="0.3">
      <c r="A36" s="23">
        <f>'[1]План 2019 с разбивкой от 16.08'!A455</f>
        <v>20</v>
      </c>
      <c r="B36" s="23">
        <f>'[1]План 2019 с разбивкой от 16.08'!B455</f>
        <v>1</v>
      </c>
      <c r="C36" s="23" t="str">
        <f>'[1]План 2019 с разбивкой от 16.08'!D455</f>
        <v>Ռելեական պաշտպանություն (ռելեներ, բլոկեր, չափիչ սարքեր և այլն)</v>
      </c>
      <c r="D36" s="24" t="str">
        <f>'[1]План 2019 с разбивкой от 16.08'!F455</f>
        <v xml:space="preserve"> համաձայն տեխնիկական առաջադրանքի </v>
      </c>
      <c r="E36" s="25" t="str">
        <f>'[1]План 2019 с разбивкой от 16.08'!G455</f>
        <v>հատ</v>
      </c>
      <c r="F36" s="26">
        <f>'[1]План 2019 с разбивкой от 16.08'!H455</f>
        <v>1066</v>
      </c>
      <c r="G36" s="23" t="str">
        <f>'[1]План 2019 с разбивкой от 16.08'!L455</f>
        <v>ԳԸՇ</v>
      </c>
      <c r="H36" s="23" t="str">
        <f>'[1]План 2019 с разбивкой от 16.08'!M455</f>
        <v>Ապրիլ 2019</v>
      </c>
      <c r="I36" s="23" t="str">
        <f>'[1]План 2019 с разбивкой от 16.08'!N455</f>
        <v>Ապրիլ 2019</v>
      </c>
      <c r="J36" s="23" t="str">
        <f>'[1]План 2019 с разбивкой от 16.08'!O455</f>
        <v>Մայիս 2019</v>
      </c>
      <c r="K36" s="23" t="str">
        <f>'[1]План 2019 с разбивкой от 16.08'!P455</f>
        <v>Դեկտեմբեր 2019</v>
      </c>
      <c r="L36" s="27">
        <f>'[1]План 2019 с разбивкой от 16.08'!Q455</f>
        <v>70948.239000000001</v>
      </c>
      <c r="M36" s="23" t="str">
        <f>'[1]План 2019 с разбивкой от 16.08'!R455</f>
        <v>կ. 12.8</v>
      </c>
    </row>
    <row r="37" spans="1:13" s="8" customFormat="1" ht="81" x14ac:dyDescent="0.3">
      <c r="A37" s="23">
        <f>'[1]План 2019 с разбивкой от 16.08'!A523</f>
        <v>21</v>
      </c>
      <c r="B37" s="23">
        <f>'[1]План 2019 с разбивкой от 16.08'!B523</f>
        <v>1</v>
      </c>
      <c r="C37" s="23" t="str">
        <f>'[1]План 2019 с разбивкой от 16.08'!D523</f>
        <v>Աշխատանքի անվտանգության պահպանման ապահովման նյութեր (դիէլեկտրիկ բոտեր և ձեռնոցներ, հակահրդեհային վահանակ, մատյաններ, արտահագուստ և այլն)</v>
      </c>
      <c r="D37" s="30" t="str">
        <f>'[1]План 2019 с разбивкой от 16.08'!F523</f>
        <v xml:space="preserve"> համաձայն տեխնիկական առաջադրանքի </v>
      </c>
      <c r="E37" s="25" t="str">
        <f>'[1]План 2019 с разбивкой от 16.08'!G523</f>
        <v>պայմանական միավոր</v>
      </c>
      <c r="F37" s="26">
        <f>'[1]План 2019 с разбивкой от 16.08'!H523</f>
        <v>1</v>
      </c>
      <c r="G37" s="23" t="str">
        <f>'[1]План 2019 с разбивкой от 16.08'!L523</f>
        <v>ԳԸՇ</v>
      </c>
      <c r="H37" s="23" t="str">
        <f>'[1]План 2019 с разбивкой от 16.08'!M523</f>
        <v>Ապրիլ 2019</v>
      </c>
      <c r="I37" s="23" t="str">
        <f>'[1]План 2019 с разбивкой от 16.08'!N523</f>
        <v>Ապրիլ 2019</v>
      </c>
      <c r="J37" s="23" t="str">
        <f>'[1]План 2019 с разбивкой от 16.08'!O523</f>
        <v>Մայիս 2019</v>
      </c>
      <c r="K37" s="23" t="str">
        <f>'[1]План 2019 с разбивкой от 16.08'!P523</f>
        <v>Դեկտեմբեր 2019</v>
      </c>
      <c r="L37" s="27">
        <f>'[1]План 2019 с разбивкой от 16.08'!Q523</f>
        <v>176010.67812</v>
      </c>
      <c r="M37" s="23" t="str">
        <f>'[1]План 2019 с разбивкой от 16.08'!R523</f>
        <v>կ. 12.8</v>
      </c>
    </row>
    <row r="38" spans="1:13" s="8" customFormat="1" ht="101.25" x14ac:dyDescent="0.3">
      <c r="A38" s="23">
        <f>'[1]План 2019 с разбивкой от 16.08'!A573</f>
        <v>22</v>
      </c>
      <c r="B38" s="23">
        <f>'[1]План 2019 с разбивкой от 16.08'!B573</f>
        <v>1</v>
      </c>
      <c r="C38" s="23" t="str">
        <f>'[1]План 2019 с разбивкой от 16.08'!D573</f>
        <v>Այլ նյութեր
(մոդեմ, Լ-օպցիա, կապի միջոցներ, համակարգչային և տպագրական տեխնիկայի պահեստամասեր, տնտեսական ապրանքներ, գրենական պիտույքներ)</v>
      </c>
      <c r="D38" s="24" t="str">
        <f>'[1]План 2019 с разбивкой от 16.08'!F573</f>
        <v xml:space="preserve"> համաձայն տեխնիկական առաջադրանքի </v>
      </c>
      <c r="E38" s="25" t="str">
        <f>'[1]План 2019 с разбивкой от 16.08'!G573</f>
        <v>պայմանական միավոր</v>
      </c>
      <c r="F38" s="26">
        <f>'[1]План 2019 с разбивкой от 16.08'!H573</f>
        <v>1</v>
      </c>
      <c r="G38" s="23" t="str">
        <f>'[1]План 2019 с разбивкой от 16.08'!L573</f>
        <v>ԳԸՇ</v>
      </c>
      <c r="H38" s="23" t="str">
        <f>'[1]План 2019 с разбивкой от 16.08'!M573</f>
        <v>Փետրվար 2019</v>
      </c>
      <c r="I38" s="23" t="str">
        <f>'[1]План 2019 с разбивкой от 16.08'!N573</f>
        <v>Փետրվար 2019</v>
      </c>
      <c r="J38" s="23" t="str">
        <f>'[1]План 2019 с разбивкой от 16.08'!O573</f>
        <v>Մարտ 2019</v>
      </c>
      <c r="K38" s="23" t="str">
        <f>'[1]План 2019 с разбивкой от 16.08'!P573</f>
        <v>Դեկտեմբեր 2019</v>
      </c>
      <c r="L38" s="27">
        <f>'[1]План 2019 с разбивкой от 16.08'!Q573</f>
        <v>133479.614</v>
      </c>
      <c r="M38" s="23" t="str">
        <f>'[1]План 2019 с разбивкой от 16.08'!R573</f>
        <v>կ. 12.8</v>
      </c>
    </row>
    <row r="39" spans="1:13" s="8" customFormat="1" ht="81" x14ac:dyDescent="0.3">
      <c r="A39" s="23">
        <f>'[1]План 2019 с разбивкой от 16.08'!A586</f>
        <v>23</v>
      </c>
      <c r="B39" s="23">
        <f>'[1]План 2019 с разбивкой от 16.08'!B586</f>
        <v>1</v>
      </c>
      <c r="C39" s="23" t="str">
        <f>'[1]План 2019 с разбивкой от 16.08'!D586</f>
        <v>Ավտոմեքենաների և հատուկ տեխնիկայի շահագործման և սպասարկման նյութեր և պահեստամասեր (անվադողեր, մարտկոց, պահեստամասեր, յուղեր և քսանյութեր)</v>
      </c>
      <c r="D39" s="24" t="str">
        <f>'[1]План 2019 с разбивкой от 16.08'!F586</f>
        <v>համաձայն տեխնիկական առաջադրանքի</v>
      </c>
      <c r="E39" s="25" t="str">
        <f>'[1]План 2019 с разбивкой от 16.08'!G586</f>
        <v>պայմանական միավոր</v>
      </c>
      <c r="F39" s="26">
        <f>'[1]План 2019 с разбивкой от 16.08'!H586</f>
        <v>1</v>
      </c>
      <c r="G39" s="23" t="str">
        <f>'[1]План 2019 с разбивкой от 16.08'!L586</f>
        <v>ԳԸՇ</v>
      </c>
      <c r="H39" s="23" t="str">
        <f>'[1]План 2019 с разбивкой от 16.08'!M586</f>
        <v>Փետրվար 2019</v>
      </c>
      <c r="I39" s="23" t="str">
        <f>'[1]План 2019 с разбивкой от 16.08'!N586</f>
        <v>Փետրվար 2019</v>
      </c>
      <c r="J39" s="23" t="str">
        <f>'[1]План 2019 с разбивкой от 16.08'!O586</f>
        <v>Մարտ 2019</v>
      </c>
      <c r="K39" s="23" t="str">
        <f>'[1]План 2019 с разбивкой от 16.08'!P586</f>
        <v>Դեկտեմբեր 2019</v>
      </c>
      <c r="L39" s="27">
        <f>'[1]План 2019 с разбивкой от 16.08'!Q586</f>
        <v>158527.8602</v>
      </c>
      <c r="M39" s="23" t="str">
        <f>'[1]План 2019 с разбивкой от 16.08'!R586</f>
        <v>կ. 12.8</v>
      </c>
    </row>
    <row r="40" spans="1:13" s="8" customFormat="1" ht="40.5" x14ac:dyDescent="0.3">
      <c r="A40" s="23">
        <f>'[1]План 2019 с разбивкой от 16.08'!A598</f>
        <v>24</v>
      </c>
      <c r="B40" s="23">
        <f>'[1]План 2019 с разбивкой от 16.08'!B598</f>
        <v>1</v>
      </c>
      <c r="C40" s="23" t="str">
        <f>'[1]План 2019 с разбивкой от 16.08'!D598</f>
        <v>Եթերաժամի տրամադրման ծառայություններ</v>
      </c>
      <c r="D40" s="24" t="str">
        <f>'[1]План 2019 с разбивкой от 16.08'!F598</f>
        <v>պայմանագրի պահանջներին համապատասխան</v>
      </c>
      <c r="E40" s="25" t="str">
        <f>'[1]План 2019 с разбивкой от 16.08'!G598</f>
        <v>պայմանական միավոր</v>
      </c>
      <c r="F40" s="26">
        <f>'[1]План 2019 с разбивкой от 16.08'!H598</f>
        <v>1</v>
      </c>
      <c r="G40" s="23" t="str">
        <f>'[1]План 2019 с разбивкой от 16.08'!L598</f>
        <v>ԱԲՀ</v>
      </c>
      <c r="H40" s="23" t="str">
        <f>'[1]План 2019 с разбивкой от 16.08'!M598</f>
        <v>Նոյեմբեր 2019</v>
      </c>
      <c r="I40" s="23" t="str">
        <f>'[1]План 2019 с разбивкой от 16.08'!N598</f>
        <v>Նոյեմբեր 2019</v>
      </c>
      <c r="J40" s="23" t="str">
        <f>'[1]План 2019 с разбивкой от 16.08'!O598</f>
        <v>Դեկտեմբեր 2019</v>
      </c>
      <c r="K40" s="23" t="str">
        <f>'[1]План 2019 с разбивкой от 16.08'!P598</f>
        <v>Դեկտեմբեր 2020</v>
      </c>
      <c r="L40" s="27">
        <f>'[1]План 2019 с разбивкой от 16.08'!Q598</f>
        <v>27000</v>
      </c>
      <c r="M40" s="23" t="s">
        <v>16</v>
      </c>
    </row>
    <row r="41" spans="1:13" s="8" customFormat="1" ht="81" x14ac:dyDescent="0.3">
      <c r="A41" s="23">
        <f>'[1]План 2019 с разбивкой от 16.08'!A599</f>
        <v>25</v>
      </c>
      <c r="B41" s="23">
        <f>'[1]План 2019 с разбивкой от 16.08'!B599</f>
        <v>1</v>
      </c>
      <c r="C41" s="23" t="str">
        <f>'[1]План 2019 с разбивкой от 16.08'!D599</f>
        <v>Հաշվիչների ընթացիք նորոգում և սպասարկում (ստուգաչափում, ծրագրավորում և կապարակնքում)</v>
      </c>
      <c r="D41" s="24" t="str">
        <f>'[1]План 2019 с разбивкой от 16.08'!F599</f>
        <v>պայմանագրի պահանջներին համապատասխան</v>
      </c>
      <c r="E41" s="25" t="str">
        <f>'[1]План 2019 с разбивкой от 16.08'!G599</f>
        <v>պայմանական միավոր</v>
      </c>
      <c r="F41" s="26">
        <f>'[1]План 2019 с разбивкой от 16.08'!H599</f>
        <v>1</v>
      </c>
      <c r="G41" s="23" t="str">
        <f>'[1]План 2019 с разбивкой от 16.08'!L599</f>
        <v>ՄԱ -պայմանագրի ժամկետի երկարացում</v>
      </c>
      <c r="H41" s="23" t="str">
        <f>'[1]План 2019 с разбивкой от 16.08'!M599</f>
        <v>Հունվար 2019</v>
      </c>
      <c r="I41" s="23" t="str">
        <f>'[1]План 2019 с разбивкой от 16.08'!N599</f>
        <v>Փետրվար 2019</v>
      </c>
      <c r="J41" s="23" t="str">
        <f>'[1]План 2019 с разбивкой от 16.08'!O599</f>
        <v>Փետրվար 2019</v>
      </c>
      <c r="K41" s="23" t="str">
        <f>'[1]План 2019 с разбивкой от 16.08'!P599</f>
        <v>Օգոստոս 2020</v>
      </c>
      <c r="L41" s="27">
        <f>'[1]План 2019 с разбивкой от 16.08'!Q599</f>
        <v>463000</v>
      </c>
      <c r="M41" s="23" t="s">
        <v>17</v>
      </c>
    </row>
    <row r="42" spans="1:13" s="8" customFormat="1" ht="40.5" x14ac:dyDescent="0.3">
      <c r="A42" s="23">
        <f>'[1]План 2019 с разбивкой от 16.08'!A604</f>
        <v>26</v>
      </c>
      <c r="B42" s="23">
        <f>'[1]План 2019 с разбивкой от 16.08'!B604</f>
        <v>1</v>
      </c>
      <c r="C42" s="23" t="str">
        <f>'[1]План 2019 с разбивкой от 16.08'!D604</f>
        <v xml:space="preserve">Վարչական շենքերի և շինությունների նորոգում </v>
      </c>
      <c r="D42" s="24" t="str">
        <f>'[1]План 2019 с разбивкой от 16.08'!F604</f>
        <v>համաձայն տեխնիկական առաջադրանքի</v>
      </c>
      <c r="E42" s="25" t="str">
        <f>'[1]План 2019 с разбивкой от 16.08'!G604</f>
        <v>պայմանական միավոր</v>
      </c>
      <c r="F42" s="26">
        <f>'[1]План 2019 с разбивкой от 16.08'!H604</f>
        <v>1</v>
      </c>
      <c r="G42" s="23" t="str">
        <f>'[1]План 2019 с разбивкой от 16.08'!L604</f>
        <v>ԳԸՇ</v>
      </c>
      <c r="H42" s="23" t="str">
        <f>'[1]План 2019 с разбивкой от 16.08'!M604</f>
        <v>Հունվար 2019</v>
      </c>
      <c r="I42" s="23" t="str">
        <f>'[1]План 2019 с разбивкой от 16.08'!N604</f>
        <v>Հունվար 2019</v>
      </c>
      <c r="J42" s="23" t="str">
        <f>'[1]План 2019 с разбивкой от 16.08'!O604</f>
        <v>Հունվար 2019</v>
      </c>
      <c r="K42" s="23" t="str">
        <f>'[1]План 2019 с разбивкой от 16.08'!P604</f>
        <v>Դեկտեմբեր 2019</v>
      </c>
      <c r="L42" s="27">
        <f>'[1]План 2019 с разбивкой от 16.08'!Q604</f>
        <v>200000</v>
      </c>
      <c r="M42" s="23" t="s">
        <v>18</v>
      </c>
    </row>
    <row r="43" spans="1:13" s="8" customFormat="1" ht="65.25" customHeight="1" x14ac:dyDescent="0.3">
      <c r="A43" s="23">
        <f>'[1]План 2019 с разбивкой от 16.08'!A605</f>
        <v>27</v>
      </c>
      <c r="B43" s="23">
        <f>'[1]План 2019 с разбивкой от 16.08'!B605</f>
        <v>1</v>
      </c>
      <c r="C43" s="23" t="str">
        <f>'[1]План 2019 с разбивкой от 16.08'!D605</f>
        <v>Սոտք 5 ենթակայանից դեպի Սոտք 3  ենթակայան 110կՎ երկշթա նոր  օդային գծերի կառուցում (Շինմոնտաժային աշխատանքներ)</v>
      </c>
      <c r="D43" s="24" t="str">
        <f>'[1]План 2019 с разбивкой от 16.08'!F605</f>
        <v>համաձայն տեխնիկական առաջադրանքի</v>
      </c>
      <c r="E43" s="25" t="str">
        <f>'[1]План 2019 с разбивкой от 16.08'!G605</f>
        <v>պայմանական միավոր</v>
      </c>
      <c r="F43" s="26">
        <f>'[1]План 2019 с разбивкой от 16.08'!H605</f>
        <v>1</v>
      </c>
      <c r="G43" s="23" t="str">
        <f>'[1]План 2019 с разбивкой от 16.08'!L605</f>
        <v>ԱԲՀ</v>
      </c>
      <c r="H43" s="23" t="str">
        <f>'[1]План 2019 с разбивкой от 16.08'!M605</f>
        <v>Սեպտեմբեր 2019</v>
      </c>
      <c r="I43" s="23" t="str">
        <f>'[1]План 2019 с разбивкой от 16.08'!N605</f>
        <v>Սեպտեմբեր 2019</v>
      </c>
      <c r="J43" s="23" t="str">
        <f>'[1]План 2019 с разбивкой от 16.08'!O605</f>
        <v>Սեպտեմբեր 2019</v>
      </c>
      <c r="K43" s="23" t="str">
        <f>'[1]План 2019 с разбивкой от 16.08'!P605</f>
        <v>Սեպտեմբեր 2020</v>
      </c>
      <c r="L43" s="27">
        <f>'[1]План 2019 с разбивкой от 16.08'!Q605</f>
        <v>3372807.25</v>
      </c>
      <c r="M43" s="23" t="s">
        <v>16</v>
      </c>
    </row>
    <row r="44" spans="1:13" s="8" customFormat="1" ht="40.5" x14ac:dyDescent="0.3">
      <c r="A44" s="23">
        <f>'[1]План 2019 с разбивкой от 16.08'!A606</f>
        <v>28</v>
      </c>
      <c r="B44" s="23">
        <f>'[1]План 2019 с разбивкой от 16.08'!B606</f>
        <v>1</v>
      </c>
      <c r="C44" s="23" t="str">
        <f>'[1]План 2019 с разбивкой от 16.08'!D606</f>
        <v xml:space="preserve">Ք. Երևան Ֆուչիկի 1/3 հասցեով կամ հարակից տարածքներում հողատարածքի ձեռք բերում </v>
      </c>
      <c r="D44" s="24" t="str">
        <f>'[1]План 2019 с разбивкой от 16.08'!F606</f>
        <v>համաձայն տեխնիկական առաջադրանքի</v>
      </c>
      <c r="E44" s="25" t="str">
        <f>'[1]План 2019 с разбивкой от 16.08'!G606</f>
        <v>պայմանական միավոր</v>
      </c>
      <c r="F44" s="26">
        <f>'[1]План 2019 с разбивкой от 16.08'!H606</f>
        <v>1</v>
      </c>
      <c r="G44" s="23" t="str">
        <f>'[1]План 2019 с разбивкой от 16.08'!L606</f>
        <v>ԱԲՀ</v>
      </c>
      <c r="H44" s="23" t="str">
        <f>'[1]План 2019 с разбивкой от 16.08'!M606</f>
        <v>Փետրվար 2019</v>
      </c>
      <c r="I44" s="23" t="str">
        <f>'[1]План 2019 с разбивкой от 16.08'!N606</f>
        <v>Փետրվար 2019</v>
      </c>
      <c r="J44" s="23" t="str">
        <f>'[1]План 2019 с разбивкой от 16.08'!O606</f>
        <v>Մարտ 2019</v>
      </c>
      <c r="K44" s="23" t="str">
        <f>'[1]План 2019 с разбивкой от 16.08'!P606</f>
        <v>Մայիս 2019</v>
      </c>
      <c r="L44" s="27">
        <f>'[1]План 2019 с разбивкой от 16.08'!Q606</f>
        <v>15000</v>
      </c>
      <c r="M44" s="23" t="s">
        <v>16</v>
      </c>
    </row>
    <row r="45" spans="1:13" s="8" customFormat="1" ht="40.5" x14ac:dyDescent="0.3">
      <c r="A45" s="23">
        <f>'[1]План 2019 с разбивкой от 16.08'!A607</f>
        <v>29</v>
      </c>
      <c r="B45" s="23">
        <f>'[1]План 2019 с разбивкой от 16.08'!B607</f>
        <v>1</v>
      </c>
      <c r="C45" s="23" t="str">
        <f>'[1]План 2019 с разбивкой от 16.08'!D607</f>
        <v xml:space="preserve">Ք.Երևան Սարյան 36/5 հասցեով կամ հարակից տարածքներում հողատարածքի ձեռք բերում </v>
      </c>
      <c r="D45" s="24" t="str">
        <f>'[1]План 2019 с разбивкой от 16.08'!F607</f>
        <v>համաձայն տեխնիկական առաջադրանքի</v>
      </c>
      <c r="E45" s="25" t="str">
        <f>'[1]План 2019 с разбивкой от 16.08'!G607</f>
        <v>պայմանական միավոր</v>
      </c>
      <c r="F45" s="26">
        <f>'[1]План 2019 с разбивкой от 16.08'!H607</f>
        <v>1</v>
      </c>
      <c r="G45" s="23" t="str">
        <f>'[1]План 2019 с разбивкой от 16.08'!L607</f>
        <v>ԱԲՀ</v>
      </c>
      <c r="H45" s="23" t="str">
        <f>'[1]План 2019 с разбивкой от 16.08'!M607</f>
        <v>Փետրվար 2019</v>
      </c>
      <c r="I45" s="23" t="str">
        <f>'[1]План 2019 с разбивкой от 16.08'!N607</f>
        <v>Փետրվար 2019</v>
      </c>
      <c r="J45" s="23" t="str">
        <f>'[1]План 2019 с разбивкой от 16.08'!O607</f>
        <v>Մարտ 2019</v>
      </c>
      <c r="K45" s="23" t="str">
        <f>'[1]План 2019 с разбивкой от 16.08'!P607</f>
        <v>Մայիս 2019</v>
      </c>
      <c r="L45" s="27">
        <f>'[1]План 2019 с разбивкой от 16.08'!Q607</f>
        <v>15000</v>
      </c>
      <c r="M45" s="23" t="s">
        <v>16</v>
      </c>
    </row>
    <row r="46" spans="1:13" s="8" customFormat="1" ht="81" x14ac:dyDescent="0.3">
      <c r="A46" s="23">
        <f>'[1]План 2019 с разбивкой от 16.08'!A608</f>
        <v>30</v>
      </c>
      <c r="B46" s="23">
        <f>'[1]План 2019 с разбивкой от 16.08'!B608</f>
        <v>1</v>
      </c>
      <c r="C46" s="23" t="str">
        <f>'[1]План 2019 с разбивкой от 16.08'!D608</f>
        <v>Բաշխիչ ցանցի կառավարման կատարելագործված համակարգի (ADMS) նախագծման և աշխատանքների վերահսկողության խորհրդատվական ծառայություններ</v>
      </c>
      <c r="D46" s="24" t="str">
        <f>'[1]План 2019 с разбивкой от 16.08'!F608</f>
        <v>համաձայն տեխնիկական առաջադրանքի</v>
      </c>
      <c r="E46" s="25" t="str">
        <f>'[1]План 2019 с разбивкой от 16.08'!G608</f>
        <v>պայմանական միավոր</v>
      </c>
      <c r="F46" s="26">
        <f>'[1]План 2019 с разбивкой от 16.08'!H608</f>
        <v>1</v>
      </c>
      <c r="G46" s="23" t="str">
        <f>'[1]План 2019 с разбивкой от 16.08'!L608</f>
        <v>ԲՄ</v>
      </c>
      <c r="H46" s="23" t="str">
        <f>'[1]План 2019 с разбивкой от 16.08'!M608</f>
        <v>Հոկտեմբեր 2019</v>
      </c>
      <c r="I46" s="23" t="str">
        <f>'[1]План 2019 с разбивкой от 16.08'!N608</f>
        <v>Հոկտեմբեր 2019</v>
      </c>
      <c r="J46" s="23" t="str">
        <f>'[1]План 2019 с разбивкой от 16.08'!O608</f>
        <v>Հոկտեմբեր 2019</v>
      </c>
      <c r="K46" s="23" t="str">
        <f>'[1]План 2019 с разбивкой от 16.08'!P608</f>
        <v>Հոկտեմբեր 2020</v>
      </c>
      <c r="L46" s="27">
        <f>'[1]План 2019 с разбивкой от 16.08'!Q608</f>
        <v>25000</v>
      </c>
      <c r="M46" s="23" t="s">
        <v>19</v>
      </c>
    </row>
    <row r="47" spans="1:13" s="8" customFormat="1" ht="40.5" x14ac:dyDescent="0.3">
      <c r="A47" s="23">
        <f>'[1]План 2019 с разбивкой от 16.08'!A609</f>
        <v>31</v>
      </c>
      <c r="B47" s="23">
        <f>'[1]План 2019 с разбивкой от 16.08'!B609</f>
        <v>1</v>
      </c>
      <c r="C47" s="23" t="str">
        <f>'[1]План 2019 с разбивкой от 16.08'!D609</f>
        <v>Բաշխման համակարգի միասնական պլանավորում</v>
      </c>
      <c r="D47" s="24" t="str">
        <f>'[1]План 2019 с разбивкой от 16.08'!F609</f>
        <v>համաձայն տեխնիկական առաջադրանքի</v>
      </c>
      <c r="E47" s="25" t="str">
        <f>'[1]План 2019 с разбивкой от 16.08'!G609</f>
        <v>պայմանական միավոր</v>
      </c>
      <c r="F47" s="26">
        <f>'[1]План 2019 с разбивкой от 16.08'!H609</f>
        <v>1</v>
      </c>
      <c r="G47" s="23" t="str">
        <f>'[1]План 2019 с разбивкой от 16.08'!L609</f>
        <v>ԲՄ</v>
      </c>
      <c r="H47" s="23" t="str">
        <f>'[1]План 2019 с разбивкой от 16.08'!M609</f>
        <v>Հոկտեմբեր 2019</v>
      </c>
      <c r="I47" s="23" t="str">
        <f>'[1]План 2019 с разбивкой от 16.08'!N609</f>
        <v>Հոկտեմբեր 2019</v>
      </c>
      <c r="J47" s="23" t="str">
        <f>'[1]План 2019 с разбивкой от 16.08'!O609</f>
        <v>Հոկտեմբեր 2019</v>
      </c>
      <c r="K47" s="23" t="str">
        <f>'[1]План 2019 с разбивкой от 16.08'!P609</f>
        <v>Հոկտեմբեր 2020</v>
      </c>
      <c r="L47" s="27">
        <f>'[1]План 2019 с разбивкой от 16.08'!Q609</f>
        <v>0</v>
      </c>
      <c r="M47" s="23" t="s">
        <v>19</v>
      </c>
    </row>
    <row r="48" spans="1:13" s="8" customFormat="1" ht="40.5" x14ac:dyDescent="0.3">
      <c r="A48" s="23">
        <f>'[1]План 2019 с разбивкой от 16.08'!A610</f>
        <v>31</v>
      </c>
      <c r="B48" s="23">
        <f>'[1]План 2019 с разбивкой от 16.08'!B610</f>
        <v>2</v>
      </c>
      <c r="C48" s="23" t="str">
        <f>'[1]План 2019 с разбивкой от 16.08'!D610</f>
        <v>Էլեկտրաէներգիայի պահանջարկի կանխատեսում</v>
      </c>
      <c r="D48" s="24" t="str">
        <f>'[1]План 2019 с разбивкой от 16.08'!F610</f>
        <v>համաձայն տեխնիկական առաջադրանքի</v>
      </c>
      <c r="E48" s="25" t="str">
        <f>'[1]План 2019 с разбивкой от 16.08'!G610</f>
        <v>պայմանական միավոր</v>
      </c>
      <c r="F48" s="26">
        <f>'[1]План 2019 с разбивкой от 16.08'!H610</f>
        <v>1</v>
      </c>
      <c r="G48" s="23" t="str">
        <f>'[1]План 2019 с разбивкой от 16.08'!L610</f>
        <v>ԲՄ</v>
      </c>
      <c r="H48" s="23" t="str">
        <f>'[1]План 2019 с разбивкой от 16.08'!M610</f>
        <v>Հոկտեմբեր 2019</v>
      </c>
      <c r="I48" s="23" t="str">
        <f>'[1]План 2019 с разбивкой от 16.08'!N610</f>
        <v>Հոկտեմբեր 2019</v>
      </c>
      <c r="J48" s="23" t="str">
        <f>'[1]План 2019 с разбивкой от 16.08'!O610</f>
        <v>Հոկտեմբեր 2019</v>
      </c>
      <c r="K48" s="23" t="str">
        <f>'[1]План 2019 с разбивкой от 16.08'!P610</f>
        <v>Հոկտեմբեր 2020</v>
      </c>
      <c r="L48" s="27">
        <f>'[1]План 2019 с разбивкой от 16.08'!Q610</f>
        <v>0</v>
      </c>
      <c r="M48" s="23" t="s">
        <v>19</v>
      </c>
    </row>
    <row r="49" spans="1:14" s="8" customFormat="1" ht="171.75" customHeight="1" x14ac:dyDescent="0.3">
      <c r="A49" s="23">
        <f>'[1]План 2019 с разбивкой от 16.08'!A611</f>
        <v>32</v>
      </c>
      <c r="B49" s="23">
        <f>'[1]План 2019 с разбивкой от 16.08'!B611</f>
        <v>1</v>
      </c>
      <c r="C49" s="23" t="str">
        <f>'[1]План 2019 с разбивкой от 16.08'!D611</f>
        <v>Շահագործման և օպերացիոն գործունեության ծառայություններ (տրանսֆորմատորների նորոգում և տեղափոխում, յուղի քիմիական վերամշակում, օդորակիչների վերանորոգում և սպասարկում, կրակմարիչների վերալիցքավորում, աշխատակիցների բուժ. զննում, տրանսպորտային միջոցների տեխնիկական սպասարկման ծառայություններ և այլն)</v>
      </c>
      <c r="D49" s="24" t="str">
        <f>'[1]План 2019 с разбивкой от 16.08'!F611</f>
        <v>համաձայն տեխնիկական առաջադրանքի</v>
      </c>
      <c r="E49" s="25" t="str">
        <f>'[1]План 2019 с разбивкой от 16.08'!G611</f>
        <v>պայմանական միավոր</v>
      </c>
      <c r="F49" s="26">
        <f>'[1]План 2019 с разбивкой от 16.08'!H611</f>
        <v>1</v>
      </c>
      <c r="G49" s="23" t="str">
        <f>'[1]План 2019 с разбивкой от 16.08'!L611</f>
        <v>ԳԸՇ</v>
      </c>
      <c r="H49" s="23" t="str">
        <f>'[1]План 2019 с разбивкой от 16.08'!M611</f>
        <v>Հունվար 2019</v>
      </c>
      <c r="I49" s="23" t="str">
        <f>'[1]План 2019 с разбивкой от 16.08'!N611</f>
        <v>Հունվար 2019</v>
      </c>
      <c r="J49" s="23" t="str">
        <f>'[1]План 2019 с разбивкой от 16.08'!O611</f>
        <v>Հունվար 2019</v>
      </c>
      <c r="K49" s="23" t="str">
        <f>'[1]План 2019 с разбивкой от 16.08'!P611</f>
        <v>Դեկտեմբեր 2019</v>
      </c>
      <c r="L49" s="27">
        <f>'[1]План 2019 с разбивкой от 16.08'!Q611</f>
        <v>695094.83</v>
      </c>
      <c r="M49" s="23" t="s">
        <v>18</v>
      </c>
    </row>
    <row r="50" spans="1:14" s="8" customFormat="1" ht="40.5" x14ac:dyDescent="0.3">
      <c r="A50" s="23">
        <f>'[1]План 2019 с разбивкой от 16.08'!A656</f>
        <v>33</v>
      </c>
      <c r="B50" s="23">
        <f>'[1]План 2019 с разбивкой от 16.08'!B656</f>
        <v>1</v>
      </c>
      <c r="C50" s="23" t="str">
        <f>'[1]План 2019 с разбивкой от 16.08'!D656</f>
        <v>Տրանսֆորմատորային ենթակայաններ առանց տրանսֆորմատորի</v>
      </c>
      <c r="D50" s="24" t="str">
        <f>'[1]План 2019 с разбивкой от 16.08'!F656</f>
        <v>համաձայն տեխնիկական առաջադրանքի</v>
      </c>
      <c r="E50" s="25" t="str">
        <f>'[1]План 2019 с разбивкой от 16.08'!G656</f>
        <v>պայմանական միավոր</v>
      </c>
      <c r="F50" s="26">
        <f>'[1]План 2019 с разбивкой от 16.08'!H656</f>
        <v>1</v>
      </c>
      <c r="G50" s="23" t="str">
        <f>'[1]План 2019 с разбивкой от 16.08'!L656</f>
        <v>ԳԸՇ</v>
      </c>
      <c r="H50" s="23" t="str">
        <f>'[1]План 2019 с разбивкой от 16.08'!M656</f>
        <v>Հունվար 2019</v>
      </c>
      <c r="I50" s="23" t="str">
        <f>'[1]План 2019 с разбивкой от 16.08'!N656</f>
        <v>Հունվար 2019</v>
      </c>
      <c r="J50" s="23" t="str">
        <f>'[1]План 2019 с разбивкой от 16.08'!O656</f>
        <v>Հունվար 2019</v>
      </c>
      <c r="K50" s="23" t="str">
        <f>'[1]План 2019 с разбивкой от 16.08'!P656</f>
        <v>Դեկտեմբեր 2019</v>
      </c>
      <c r="L50" s="27">
        <f>'[1]План 2019 с разбивкой от 16.08'!Q656</f>
        <v>178000</v>
      </c>
      <c r="M50" s="23" t="s">
        <v>18</v>
      </c>
    </row>
    <row r="51" spans="1:14" s="8" customFormat="1" ht="40.5" x14ac:dyDescent="0.3">
      <c r="A51" s="23">
        <f>'[1]План 2019 с разбивкой от 16.08'!A657</f>
        <v>34</v>
      </c>
      <c r="B51" s="23">
        <f>'[1]План 2019 с разбивкой от 16.08'!B657</f>
        <v>1</v>
      </c>
      <c r="C51" s="23" t="str">
        <f>'[1]План 2019 с разбивкой от 16.08'!D657</f>
        <v>Տրանսֆորմատորային ենթակայանների տանիքների վերակառուցում</v>
      </c>
      <c r="D51" s="24" t="str">
        <f>'[1]План 2019 с разбивкой от 16.08'!F657</f>
        <v>համաձայն տեխնիկական առաջադրանքի</v>
      </c>
      <c r="E51" s="25" t="str">
        <f>'[1]План 2019 с разбивкой от 16.08'!G657</f>
        <v>պայմանական միավոր</v>
      </c>
      <c r="F51" s="26">
        <f>'[1]План 2019 с разбивкой от 16.08'!H657</f>
        <v>1</v>
      </c>
      <c r="G51" s="23" t="str">
        <f>'[1]План 2019 с разбивкой от 16.08'!L657</f>
        <v>ԱԲՀ</v>
      </c>
      <c r="H51" s="23" t="str">
        <f>'[1]План 2019 с разбивкой от 16.08'!M657</f>
        <v>Մարտ 2019</v>
      </c>
      <c r="I51" s="23" t="str">
        <f>'[1]План 2019 с разбивкой от 16.08'!N657</f>
        <v>Մարտ 2019</v>
      </c>
      <c r="J51" s="23" t="str">
        <f>'[1]План 2019 с разбивкой от 16.08'!O657</f>
        <v>Ապրիլ 2019</v>
      </c>
      <c r="K51" s="23" t="str">
        <f>'[1]План 2019 с разбивкой от 16.08'!P657</f>
        <v>Դեկտեմբեր 2019</v>
      </c>
      <c r="L51" s="27">
        <f>'[1]План 2019 с разбивкой от 16.08'!Q657</f>
        <v>200000</v>
      </c>
      <c r="M51" s="23" t="s">
        <v>16</v>
      </c>
    </row>
    <row r="52" spans="1:14" s="8" customFormat="1" ht="52.5" customHeight="1" x14ac:dyDescent="0.3">
      <c r="A52" s="23">
        <f>'[1]План 2019 с разбивкой от 16.08'!A658</f>
        <v>34</v>
      </c>
      <c r="B52" s="23">
        <f>'[1]План 2019 с разбивкой от 16.08'!B658</f>
        <v>2</v>
      </c>
      <c r="C52" s="23" t="str">
        <f>'[1]План 2019 с разбивкой от 16.08'!D658</f>
        <v>Բազմաբնակարանային շենքերի մուտքերում էլեկտրամատակարարման ցանցի բարելավում</v>
      </c>
      <c r="D52" s="24" t="str">
        <f>'[1]План 2019 с разбивкой от 16.08'!F658</f>
        <v>համաձայն տեխնիկական առաջադրանքի</v>
      </c>
      <c r="E52" s="25" t="str">
        <f>'[1]План 2019 с разбивкой от 16.08'!G658</f>
        <v>պայմանական միավոր</v>
      </c>
      <c r="F52" s="26">
        <f>'[1]План 2019 с разбивкой от 16.08'!H658</f>
        <v>1</v>
      </c>
      <c r="G52" s="23" t="str">
        <f>'[1]План 2019 с разбивкой от 16.08'!L658</f>
        <v>ԱԲՀ</v>
      </c>
      <c r="H52" s="23" t="str">
        <f>'[1]План 2019 с разбивкой от 16.08'!M658</f>
        <v>Մարտ 2019</v>
      </c>
      <c r="I52" s="23" t="str">
        <f>'[1]План 2019 с разбивкой от 16.08'!N658</f>
        <v>Մարտ 2019</v>
      </c>
      <c r="J52" s="23" t="str">
        <f>'[1]План 2019 с разбивкой от 16.08'!O658</f>
        <v>Ապրիլ 2019</v>
      </c>
      <c r="K52" s="23" t="str">
        <f>'[1]План 2019 с разбивкой от 16.08'!P658</f>
        <v>Դեկտեմբեր 2019</v>
      </c>
      <c r="L52" s="27">
        <f>'[1]План 2019 с разбивкой от 16.08'!Q658</f>
        <v>400000</v>
      </c>
      <c r="M52" s="23" t="s">
        <v>16</v>
      </c>
    </row>
    <row r="53" spans="1:14" s="8" customFormat="1" ht="40.5" x14ac:dyDescent="0.3">
      <c r="A53" s="23">
        <f>'[1]План 2019 с разбивкой от 16.08'!A659</f>
        <v>35</v>
      </c>
      <c r="B53" s="23">
        <f>'[1]План 2019 с разбивкой от 16.08'!B659</f>
        <v>1</v>
      </c>
      <c r="C53" s="23" t="str">
        <f>'[1]План 2019 с разбивкой от 16.08'!D659</f>
        <v>Չափիչ սարքեր, անվտանգության պարագաներ և գործիքներ</v>
      </c>
      <c r="D53" s="24" t="str">
        <f>'[1]План 2019 с разбивкой от 16.08'!F659</f>
        <v>համաձայն տեխնիկական առաջադրանքի</v>
      </c>
      <c r="E53" s="25" t="str">
        <f>'[1]План 2019 с разбивкой от 16.08'!G659</f>
        <v>պայմանական միավոր</v>
      </c>
      <c r="F53" s="26">
        <f>'[1]План 2019 с разбивкой от 16.08'!H659</f>
        <v>1</v>
      </c>
      <c r="G53" s="23" t="str">
        <f>'[1]План 2019 с разбивкой от 16.08'!L659</f>
        <v>ԳԸՇ</v>
      </c>
      <c r="H53" s="23" t="str">
        <f>'[1]План 2019 с разбивкой от 16.08'!M659</f>
        <v>Մարտ 2019</v>
      </c>
      <c r="I53" s="23" t="str">
        <f>'[1]План 2019 с разбивкой от 16.08'!N659</f>
        <v>Մարտ 2019</v>
      </c>
      <c r="J53" s="23" t="str">
        <f>'[1]План 2019 с разбивкой от 16.08'!O659</f>
        <v>Ապրիլ 2019</v>
      </c>
      <c r="K53" s="23" t="str">
        <f>'[1]План 2019 с разбивкой от 16.08'!P659</f>
        <v>Դեկտեմբեր 2019</v>
      </c>
      <c r="L53" s="27">
        <f>'[1]План 2019 с разбивкой от 16.08'!Q659</f>
        <v>50000</v>
      </c>
      <c r="M53" s="23" t="s">
        <v>18</v>
      </c>
    </row>
    <row r="54" spans="1:14" s="8" customFormat="1" ht="40.5" x14ac:dyDescent="0.3">
      <c r="A54" s="23">
        <f>'[1]План 2019 с разбивкой от 16.08'!A660</f>
        <v>36</v>
      </c>
      <c r="B54" s="23">
        <f>'[1]План 2019 с разбивкой от 16.08'!B660</f>
        <v>1</v>
      </c>
      <c r="C54" s="23" t="str">
        <f>'[1]План 2019 с разбивкой от 16.08'!D660</f>
        <v>Ռելեական պաշտպանության և ավտոմատիկայի սարքվածքների տեղակայում</v>
      </c>
      <c r="D54" s="24" t="str">
        <f>'[1]План 2019 с разбивкой от 16.08'!F660</f>
        <v>համաձայն տեխնիկական առաջադրանքի</v>
      </c>
      <c r="E54" s="25" t="str">
        <f>'[1]План 2019 с разбивкой от 16.08'!G660</f>
        <v>պայմանական միավոր</v>
      </c>
      <c r="F54" s="26">
        <f>'[1]План 2019 с разбивкой от 16.08'!H660</f>
        <v>1</v>
      </c>
      <c r="G54" s="23" t="str">
        <f>'[1]План 2019 с разбивкой от 16.08'!L660</f>
        <v>ԳԸՇ</v>
      </c>
      <c r="H54" s="23" t="str">
        <f>'[1]План 2019 с разбивкой от 16.08'!M660</f>
        <v>Սեպտեմբեր 2019</v>
      </c>
      <c r="I54" s="23" t="str">
        <f>'[1]План 2019 с разбивкой от 16.08'!N660</f>
        <v>Սեպտեմբեր 2019</v>
      </c>
      <c r="J54" s="23" t="str">
        <f>'[1]План 2019 с разбивкой от 16.08'!O660</f>
        <v>Հոկտեմբեր 2019</v>
      </c>
      <c r="K54" s="23" t="str">
        <f>'[1]План 2019 с разбивкой от 16.08'!P660</f>
        <v>Դեկտեմբեր 2019</v>
      </c>
      <c r="L54" s="27">
        <f>'[1]План 2019 с разбивкой от 16.08'!Q660</f>
        <v>150000</v>
      </c>
      <c r="M54" s="23" t="s">
        <v>18</v>
      </c>
    </row>
    <row r="55" spans="1:14" s="8" customFormat="1" ht="63" customHeight="1" x14ac:dyDescent="0.3">
      <c r="A55" s="23">
        <f>'[1]План 2019 с разбивкой от 16.08'!A661</f>
        <v>37</v>
      </c>
      <c r="B55" s="23">
        <f>'[1]План 2019 с разбивкой от 16.08'!B661</f>
        <v>1</v>
      </c>
      <c r="C55" s="23" t="str">
        <f>'[1]План 2019 с разбивкой от 16.08'!D661</f>
        <v>Վարդահովիտ-Գողթան 35կՎ ՕԳ-ի փոխարինում (AC տիպի հաղորդալարի փոխարինում Z տիպի հաղորդալարով)</v>
      </c>
      <c r="D55" s="24" t="str">
        <f>'[1]План 2019 с разбивкой от 16.08'!F661</f>
        <v>համաձայն տեխնիկական առաջադրանքի</v>
      </c>
      <c r="E55" s="25" t="str">
        <f>'[1]План 2019 с разбивкой от 16.08'!G661</f>
        <v>պայմանական միավոր</v>
      </c>
      <c r="F55" s="26">
        <f>'[1]План 2019 с разбивкой от 16.08'!H661</f>
        <v>1</v>
      </c>
      <c r="G55" s="23" t="str">
        <f>'[1]План 2019 с разбивкой от 16.08'!L661</f>
        <v>ԱԲՀ</v>
      </c>
      <c r="H55" s="23" t="str">
        <f>'[1]План 2019 с разбивкой от 16.08'!M661</f>
        <v>Փետրվար 2019</v>
      </c>
      <c r="I55" s="23" t="str">
        <f>'[1]План 2019 с разбивкой от 16.08'!N661</f>
        <v>Փետրվար 2019</v>
      </c>
      <c r="J55" s="23" t="str">
        <f>'[1]План 2019 с разбивкой от 16.08'!O661</f>
        <v>Ապրիլ 2019</v>
      </c>
      <c r="K55" s="23" t="str">
        <f>'[1]План 2019 с разбивкой от 16.08'!P661</f>
        <v>Դեկտեմբեր 2019</v>
      </c>
      <c r="L55" s="27">
        <f>'[1]План 2019 с разбивкой от 16.08'!Q661</f>
        <v>633629.58499999996</v>
      </c>
      <c r="M55" s="23" t="s">
        <v>16</v>
      </c>
    </row>
    <row r="56" spans="1:14" s="8" customFormat="1" ht="110.25" customHeight="1" x14ac:dyDescent="0.3">
      <c r="A56" s="23">
        <f>'[1]План 2019 с разбивкой от 16.08'!A662</f>
        <v>38</v>
      </c>
      <c r="B56" s="23">
        <f>'[1]План 2019 с разбивкой от 16.08'!B662</f>
        <v>1</v>
      </c>
      <c r="C56" s="23" t="str">
        <f>'[1]План 2019 с разбивкой от 16.08'!D662</f>
        <v xml:space="preserve">Փոքր կենտրոնում հզորության դեֆիցիտի նվազեցում՝ Երևան քաղաքի գլխավոր պողոտայի տարածքում նոր ենթակայանի կառուցման նպատակով բարձր լարման ուժային սարքավորումների մատակարարում </v>
      </c>
      <c r="D56" s="24" t="str">
        <f>'[1]План 2019 с разбивкой от 16.08'!F662</f>
        <v>համաձայն տեխնիկական առաջադրանքի</v>
      </c>
      <c r="E56" s="25" t="str">
        <f>'[1]План 2019 с разбивкой от 16.08'!G662</f>
        <v>պայմանական միավոր</v>
      </c>
      <c r="F56" s="26">
        <f>'[1]План 2019 с разбивкой от 16.08'!H662</f>
        <v>1</v>
      </c>
      <c r="G56" s="23" t="str">
        <f>'[1]План 2019 с разбивкой от 16.08'!L662</f>
        <v>ԱԲՀ</v>
      </c>
      <c r="H56" s="23" t="str">
        <f>'[1]План 2019 с разбивкой от 16.08'!M662</f>
        <v>Հուլիս 2019</v>
      </c>
      <c r="I56" s="23" t="str">
        <f>'[1]План 2019 с разбивкой от 16.08'!N662</f>
        <v>Հուլիս 2019</v>
      </c>
      <c r="J56" s="23" t="str">
        <f>'[1]План 2019 с разбивкой от 16.08'!O662</f>
        <v>Սեպտեմբեր 2019</v>
      </c>
      <c r="K56" s="23" t="str">
        <f>'[1]План 2019 с разбивкой от 16.08'!P662</f>
        <v>Դեկտեմբեր 2019</v>
      </c>
      <c r="L56" s="27">
        <f>'[1]План 2019 с разбивкой от 16.08'!Q662</f>
        <v>220000</v>
      </c>
      <c r="M56" s="23" t="s">
        <v>16</v>
      </c>
    </row>
    <row r="57" spans="1:14" s="8" customFormat="1" ht="81" customHeight="1" x14ac:dyDescent="0.3">
      <c r="A57" s="23">
        <f>'[1]План 2019 с разбивкой от 16.08'!A663</f>
        <v>38</v>
      </c>
      <c r="B57" s="23">
        <f>'[1]План 2019 с разбивкой от 16.08'!B663</f>
        <v>2</v>
      </c>
      <c r="C57" s="23" t="str">
        <f>'[1]План 2019 с разбивкой от 16.08'!D663</f>
        <v>Փոքր կենտրոնում հզորության դեֆիցիտի նվազեցում՝ Երևան քաղաքի գլխավոր պողոտայի տարածքում նոր ենթակայանի կառուցման նպատակով ցածր լարման ուժային սարքավորումների մատակարարում</v>
      </c>
      <c r="D57" s="24" t="str">
        <f>'[1]План 2019 с разбивкой от 16.08'!F663</f>
        <v>համաձայն տեխնիկական առաջադրանքի</v>
      </c>
      <c r="E57" s="25" t="str">
        <f>'[1]План 2019 с разбивкой от 16.08'!G663</f>
        <v>պայմանական միավոր</v>
      </c>
      <c r="F57" s="26">
        <f>'[1]План 2019 с разбивкой от 16.08'!H663</f>
        <v>1</v>
      </c>
      <c r="G57" s="23" t="str">
        <f>'[1]План 2019 с разбивкой от 16.08'!L663</f>
        <v>ԱԲՀ</v>
      </c>
      <c r="H57" s="23" t="str">
        <f>'[1]План 2019 с разбивкой от 16.08'!M663</f>
        <v>Հուլիս 2019</v>
      </c>
      <c r="I57" s="23" t="str">
        <f>'[1]План 2019 с разбивкой от 16.08'!N663</f>
        <v>Հուլիս 2019</v>
      </c>
      <c r="J57" s="23" t="str">
        <f>'[1]План 2019 с разбивкой от 16.08'!O663</f>
        <v>Սեպտեմբեր 2019</v>
      </c>
      <c r="K57" s="23" t="str">
        <f>'[1]План 2019 с разбивкой от 16.08'!P663</f>
        <v>Դեկտեմբեր 2019</v>
      </c>
      <c r="L57" s="27">
        <f>'[1]План 2019 с разбивкой от 16.08'!Q663</f>
        <v>46000</v>
      </c>
      <c r="M57" s="23" t="s">
        <v>16</v>
      </c>
    </row>
    <row r="58" spans="1:14" s="8" customFormat="1" ht="40.5" x14ac:dyDescent="0.3">
      <c r="A58" s="23">
        <f>'[1]План 2019 с разбивкой от 16.08'!A664</f>
        <v>39</v>
      </c>
      <c r="B58" s="23">
        <f>'[1]План 2019 с разбивкой от 16.08'!B664</f>
        <v>1</v>
      </c>
      <c r="C58" s="23" t="str">
        <f>'[1]План 2019 с разбивкой от 16.08'!D664</f>
        <v>Հատուկ ծրագիր ՞Հաղթանակ, Կենտրոնական-2,Շենգավիթ -2՞</v>
      </c>
      <c r="D58" s="24" t="str">
        <f>'[1]План 2019 с разбивкой от 16.08'!F664</f>
        <v>համաձայն տեխնիկական առաջադրանքի</v>
      </c>
      <c r="E58" s="25" t="str">
        <f>'[1]План 2019 с разбивкой от 16.08'!G664</f>
        <v>պայմանական միավոր</v>
      </c>
      <c r="F58" s="26">
        <f>'[1]План 2019 с разбивкой от 16.08'!H664</f>
        <v>1</v>
      </c>
      <c r="G58" s="23" t="str">
        <f>'[1]План 2019 с разбивкой от 16.08'!L664</f>
        <v>ԱԲՀ</v>
      </c>
      <c r="H58" s="23" t="str">
        <f>'[1]План 2019 с разбивкой от 16.08'!M664</f>
        <v>Սեպտեմբեր 2019</v>
      </c>
      <c r="I58" s="23" t="str">
        <f>'[1]План 2019 с разбивкой от 16.08'!N664</f>
        <v>Սեպտեմբեր 2019</v>
      </c>
      <c r="J58" s="23" t="str">
        <f>'[1]План 2019 с разбивкой от 16.08'!O664</f>
        <v>Հոկտեմբեր 2019</v>
      </c>
      <c r="K58" s="23" t="str">
        <f>'[1]План 2019 с разбивкой от 16.08'!P664</f>
        <v>Հոկտեմբեր 2020</v>
      </c>
      <c r="L58" s="27">
        <f>'[1]План 2019 с разбивкой от 16.08'!Q664</f>
        <v>242550.95</v>
      </c>
      <c r="M58" s="23" t="s">
        <v>16</v>
      </c>
    </row>
    <row r="59" spans="1:14" s="8" customFormat="1" ht="60.75" x14ac:dyDescent="0.3">
      <c r="A59" s="23">
        <f>'[1]План 2019 с разбивкой от 16.08'!A665</f>
        <v>40</v>
      </c>
      <c r="B59" s="23">
        <f>'[1]План 2019 с разбивкой от 16.08'!B665</f>
        <v>1</v>
      </c>
      <c r="C59" s="23" t="str">
        <f>'[1]План 2019 с разбивкой от 16.08'!D665</f>
        <v>ՀԷՑ ՓԲԸ-ի ներդրումային գործունեության (իրականացված կապիտալ ծախսերի) 
աուդիտի իրականացում</v>
      </c>
      <c r="D59" s="24" t="str">
        <f>'[1]План 2019 с разбивкой от 16.08'!F665</f>
        <v>համաձայն տեխնիկական առաջադրանքի</v>
      </c>
      <c r="E59" s="25" t="str">
        <f>'[1]План 2019 с разбивкой от 16.08'!G665</f>
        <v>պայմանական միավոր</v>
      </c>
      <c r="F59" s="26">
        <f>'[1]План 2019 с разбивкой от 16.08'!H665</f>
        <v>1</v>
      </c>
      <c r="G59" s="23" t="str">
        <f>'[1]План 2019 с разбивкой от 16.08'!L665</f>
        <v>ԲՄ</v>
      </c>
      <c r="H59" s="23" t="str">
        <f>'[1]План 2019 с разбивкой от 16.08'!M665</f>
        <v>Հուլիս 2019</v>
      </c>
      <c r="I59" s="23" t="str">
        <f>'[1]План 2019 с разбивкой от 16.08'!N665</f>
        <v>Օգոստոս 2019</v>
      </c>
      <c r="J59" s="23" t="str">
        <f>'[1]План 2019 с разбивкой от 16.08'!O665</f>
        <v>Օգոստոս 2019</v>
      </c>
      <c r="K59" s="23" t="str">
        <f>'[1]План 2019 с разбивкой от 16.08'!P665</f>
        <v>Դեկտեմբեր 2019</v>
      </c>
      <c r="L59" s="27">
        <f>'[1]План 2019 с разбивкой от 16.08'!Q665</f>
        <v>37000</v>
      </c>
      <c r="M59" s="23" t="s">
        <v>19</v>
      </c>
    </row>
    <row r="60" spans="1:14" s="8" customFormat="1" ht="40.5" customHeight="1" x14ac:dyDescent="0.3">
      <c r="A60" s="23">
        <f>'[1]План 2019 с разбивкой от 16.08'!A666</f>
        <v>41</v>
      </c>
      <c r="B60" s="23">
        <f>'[1]План 2019 с разбивкой от 16.08'!B666</f>
        <v>1</v>
      </c>
      <c r="C60" s="23" t="str">
        <f>'[1]План 2019 с разбивкой от 16.08'!D666</f>
        <v>Փոքր կենտրոնում հզորության դեֆիցիտի նվազեցում՝ Երևան քաղաքի գլխավոր պողոտայի տարածքում նոր ենթակայանի կառուցման նպատակով  շինարարական աշխատանքների կատարում</v>
      </c>
      <c r="D60" s="24" t="str">
        <f>'[1]План 2019 с разбивкой от 16.08'!F666</f>
        <v>համաձայն տեխնիկական առաջադրանքի</v>
      </c>
      <c r="E60" s="25" t="str">
        <f>'[1]План 2019 с разбивкой от 16.08'!G666</f>
        <v>պայմանական միավոր</v>
      </c>
      <c r="F60" s="26">
        <f>'[1]План 2019 с разбивкой от 16.08'!H666</f>
        <v>1</v>
      </c>
      <c r="G60" s="23" t="str">
        <f>'[1]План 2019 с разбивкой от 16.08'!L666</f>
        <v>ԱԲՀ</v>
      </c>
      <c r="H60" s="23" t="str">
        <f>'[1]План 2019 с разбивкой от 16.08'!M666</f>
        <v>Սեպտեմբեր 2019</v>
      </c>
      <c r="I60" s="23" t="str">
        <f>'[1]План 2019 с разбивкой от 16.08'!N666</f>
        <v>Սեպտեմբեր 2019</v>
      </c>
      <c r="J60" s="23" t="str">
        <f>'[1]План 2019 с разбивкой от 16.08'!O666</f>
        <v>Հոկտեմբեր 2019</v>
      </c>
      <c r="K60" s="23" t="str">
        <f>'[1]План 2019 с разбивкой от 16.08'!P666</f>
        <v>Հոկտեմբեր 2020</v>
      </c>
      <c r="L60" s="27">
        <f>'[1]План 2019 с разбивкой от 16.08'!Q666</f>
        <v>1034000</v>
      </c>
      <c r="M60" s="23" t="s">
        <v>16</v>
      </c>
    </row>
    <row r="61" spans="1:14" s="41" customFormat="1" ht="39.75" customHeight="1" x14ac:dyDescent="0.3">
      <c r="A61" s="31" t="s">
        <v>20</v>
      </c>
      <c r="B61" s="32"/>
      <c r="C61" s="33"/>
      <c r="D61" s="34"/>
      <c r="E61" s="35"/>
      <c r="F61" s="36"/>
      <c r="G61" s="37"/>
      <c r="H61" s="37"/>
      <c r="I61" s="37"/>
      <c r="J61" s="37"/>
      <c r="K61" s="38"/>
      <c r="L61" s="39">
        <f>SUM(L7:L60)</f>
        <v>15898681.96316864</v>
      </c>
      <c r="M61" s="40"/>
      <c r="N61" s="8"/>
    </row>
    <row r="62" spans="1:14" s="8" customFormat="1" ht="39.75" customHeight="1" x14ac:dyDescent="0.3">
      <c r="A62" s="42" t="s">
        <v>21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4" s="8" customFormat="1" ht="81" x14ac:dyDescent="0.3">
      <c r="A63" s="23">
        <f>'[1]План 2019 с разбивкой от 16.08'!A669</f>
        <v>42</v>
      </c>
      <c r="B63" s="23">
        <f>'[1]План 2019 с разбивкой от 16.08'!B669</f>
        <v>1</v>
      </c>
      <c r="C63" s="23" t="str">
        <f>'[1]План 2019 с разбивкой от 16.08'!D669</f>
        <v>Տրանսպորտային միջոցների վարձակալություն</v>
      </c>
      <c r="D63" s="24" t="str">
        <f>'[1]План 2019 с разбивкой от 16.08'!F669</f>
        <v>համաձայն տեխնիկական առաջադրանքի</v>
      </c>
      <c r="E63" s="25" t="str">
        <f>'[1]План 2019 с разбивкой от 16.08'!G669</f>
        <v>պայմանական միավոր</v>
      </c>
      <c r="F63" s="26">
        <f>'[1]План 2019 с разбивкой от 16.08'!H669</f>
        <v>1</v>
      </c>
      <c r="G63" s="23" t="str">
        <f>'[1]План 2019 с разбивкой от 16.08'!L669</f>
        <v>ՄԱ -պայմանագրի ժամկետի երկարացում</v>
      </c>
      <c r="H63" s="23" t="str">
        <f>'[1]План 2019 с разбивкой от 16.08'!M669</f>
        <v>Х</v>
      </c>
      <c r="I63" s="23" t="str">
        <f>'[1]План 2019 с разбивкой от 16.08'!N669</f>
        <v>Սեպտեմբեր 2017</v>
      </c>
      <c r="J63" s="23" t="str">
        <f>'[1]План 2019 с разбивкой от 16.08'!O669</f>
        <v>Հոկտեմբեր 2017</v>
      </c>
      <c r="K63" s="23" t="str">
        <f>'[1]План 2019 с разбивкой от 16.08'!P669</f>
        <v>Հոկտեմբեր 2020</v>
      </c>
      <c r="L63" s="27">
        <f>'[1]План 2019 с разбивкой от 16.08'!Q669</f>
        <v>61622</v>
      </c>
      <c r="M63" s="23" t="s">
        <v>17</v>
      </c>
    </row>
    <row r="64" spans="1:14" s="8" customFormat="1" ht="81" x14ac:dyDescent="0.3">
      <c r="A64" s="23">
        <f>'[1]План 2019 с разбивкой от 16.08'!A670</f>
        <v>42</v>
      </c>
      <c r="B64" s="23">
        <f>'[1]План 2019 с разбивкой от 16.08'!B670</f>
        <v>2</v>
      </c>
      <c r="C64" s="23" t="str">
        <f>'[1]План 2019 с разбивкой от 16.08'!D670</f>
        <v xml:space="preserve">Անձնակազմի տեղափոխում </v>
      </c>
      <c r="D64" s="24" t="str">
        <f>'[1]План 2019 с разбивкой от 16.08'!F670</f>
        <v>համաձայն տեխնիկական առաջադրանքի</v>
      </c>
      <c r="E64" s="25" t="str">
        <f>'[1]План 2019 с разбивкой от 16.08'!G670</f>
        <v>պայմանական միավոր</v>
      </c>
      <c r="F64" s="26">
        <f>'[1]План 2019 с разбивкой от 16.08'!H670</f>
        <v>1</v>
      </c>
      <c r="G64" s="23" t="str">
        <f>'[1]План 2019 с разбивкой от 16.08'!L670</f>
        <v xml:space="preserve">ՄԱ -պայմանագրի ժամկետի երկարացում </v>
      </c>
      <c r="H64" s="23" t="str">
        <f>'[1]План 2019 с разбивкой от 16.08'!M670</f>
        <v>Х</v>
      </c>
      <c r="I64" s="23" t="str">
        <f>'[1]План 2019 с разбивкой от 16.08'!N670</f>
        <v>Սեպտեմբեր 2017</v>
      </c>
      <c r="J64" s="23" t="str">
        <f>'[1]План 2019 с разбивкой от 16.08'!O670</f>
        <v>Հոկտեմբեր 2017</v>
      </c>
      <c r="K64" s="23" t="str">
        <f>'[1]План 2019 с разбивкой от 16.08'!P670</f>
        <v>Հոկտեմբեր 2020</v>
      </c>
      <c r="L64" s="27">
        <f>'[1]План 2019 с разбивкой от 16.08'!Q670</f>
        <v>65984.600000000006</v>
      </c>
      <c r="M64" s="23" t="s">
        <v>17</v>
      </c>
    </row>
    <row r="65" spans="1:13" s="8" customFormat="1" ht="40.5" x14ac:dyDescent="0.3">
      <c r="A65" s="23">
        <f>'[1]План 2019 с разбивкой от 16.08'!A671</f>
        <v>43</v>
      </c>
      <c r="B65" s="23">
        <f>'[1]План 2019 с разбивкой от 16.08'!B671</f>
        <v>1</v>
      </c>
      <c r="C65" s="23" t="str">
        <f>'[1]План 2019 с разбивкой от 16.08'!D671</f>
        <v>Բաշխիչ պանել ցածր լարման ЩРНВ</v>
      </c>
      <c r="D65" s="24" t="str">
        <f>'[1]План 2019 с разбивкой от 16.08'!F671</f>
        <v>համաձայն տեխնիկական առաջադրանքի</v>
      </c>
      <c r="E65" s="25" t="str">
        <f>'[1]План 2019 с разбивкой от 16.08'!G671</f>
        <v>հատ</v>
      </c>
      <c r="F65" s="26">
        <f>'[1]План 2019 с разбивкой от 16.08'!H671</f>
        <v>36</v>
      </c>
      <c r="G65" s="23" t="str">
        <f>'[1]План 2019 с разбивкой от 16.08'!L671</f>
        <v>ԱԲՀ</v>
      </c>
      <c r="H65" s="23" t="str">
        <f>'[1]План 2019 с разбивкой от 16.08'!M671</f>
        <v>Х</v>
      </c>
      <c r="I65" s="23" t="str">
        <f>'[1]План 2019 с разбивкой от 16.08'!N671</f>
        <v>Դեկտեմբեր 2016</v>
      </c>
      <c r="J65" s="23" t="str">
        <f>'[1]План 2019 с разбивкой от 16.08'!O671</f>
        <v>Հունվար 2017</v>
      </c>
      <c r="K65" s="23" t="str">
        <f>'[1]План 2019 с разбивкой от 16.08'!P671</f>
        <v>Դեկտեմբեր 2019</v>
      </c>
      <c r="L65" s="27">
        <f>'[1]План 2019 с разбивкой от 16.08'!Q671</f>
        <v>138689.33040000001</v>
      </c>
      <c r="M65" s="23" t="s">
        <v>16</v>
      </c>
    </row>
    <row r="66" spans="1:13" s="8" customFormat="1" ht="99" customHeight="1" x14ac:dyDescent="0.3">
      <c r="A66" s="23">
        <f>'[1]План 2019 с разбивкой от 16.08'!A673</f>
        <v>44</v>
      </c>
      <c r="B66" s="23">
        <f>'[1]План 2019 с разбивкой от 16.08'!B673</f>
        <v>1</v>
      </c>
      <c r="C66" s="23" t="str">
        <f>'[1]План 2019 с разбивкой от 16.08'!D673</f>
        <v>"Դավիթաշեն-Աջափնյակ 1,2 Դավիթաշեն-Մերգելյան 1,2 Վարդաշեն-Չարենց 1,2 Վարդաշեն-Նար Դոս 1,2 35 կՎ մալուխային գծերի փոխարինման աշխատանքներ</v>
      </c>
      <c r="D66" s="24" t="str">
        <f>'[1]План 2019 с разбивкой от 16.08'!F673</f>
        <v>համաձայն տեխնիկական առաջադրանքի</v>
      </c>
      <c r="E66" s="25" t="str">
        <f>'[1]План 2019 с разбивкой от 16.08'!G673</f>
        <v>պայմանական միավոր</v>
      </c>
      <c r="F66" s="26">
        <f>'[1]План 2019 с разбивкой от 16.08'!H673</f>
        <v>1</v>
      </c>
      <c r="G66" s="23" t="str">
        <f>'[1]План 2019 с разбивкой от 16.08'!L673</f>
        <v>ԱԲՀ</v>
      </c>
      <c r="H66" s="23" t="str">
        <f>'[1]План 2019 с разбивкой от 16.08'!M673</f>
        <v>Х</v>
      </c>
      <c r="I66" s="23" t="str">
        <f>'[1]План 2019 с разбивкой от 16.08'!N673</f>
        <v>Նոյեմբեր 2018</v>
      </c>
      <c r="J66" s="23" t="str">
        <f>'[1]План 2019 с разбивкой от 16.08'!O673</f>
        <v>Հունվար 2019</v>
      </c>
      <c r="K66" s="23" t="str">
        <f>'[1]План 2019 с разбивкой от 16.08'!P673</f>
        <v>Հունվար 2020</v>
      </c>
      <c r="L66" s="27">
        <f>'[1]План 2019 с разбивкой от 16.08'!Q673</f>
        <v>1464286.3</v>
      </c>
      <c r="M66" s="23" t="s">
        <v>16</v>
      </c>
    </row>
    <row r="67" spans="1:13" s="8" customFormat="1" ht="101.25" x14ac:dyDescent="0.3">
      <c r="A67" s="23">
        <f>'[1]План 2019 с разбивкой от 16.08'!A674</f>
        <v>45</v>
      </c>
      <c r="B67" s="23">
        <f>'[1]План 2019 с разбивкой от 16.08'!B674</f>
        <v>1</v>
      </c>
      <c r="C67" s="23" t="str">
        <f>'[1]План 2019 с разбивкой от 16.08'!D674</f>
        <v>Կորուստների նվազեցման ծրագրի, նոր սպառողների էլեկտրական ցանցին միացման, հատուկ ծրագրերի կատարման և ցանցերի ամբողջական վերազինման շրջանակներում շինմոնտաժային աշխատանքներ</v>
      </c>
      <c r="D67" s="24" t="str">
        <f>'[1]План 2019 с разбивкой от 16.08'!F674</f>
        <v>համաձայն տեխնիկական առաջադրանքի</v>
      </c>
      <c r="E67" s="25" t="str">
        <f>'[1]План 2019 с разбивкой от 16.08'!G674</f>
        <v>պայմանական միավոր</v>
      </c>
      <c r="F67" s="26">
        <f>'[1]План 2019 с разбивкой от 16.08'!H674</f>
        <v>1</v>
      </c>
      <c r="G67" s="23" t="str">
        <f>'[1]План 2019 с разбивкой от 16.08'!L674</f>
        <v>ԱԲՀ</v>
      </c>
      <c r="H67" s="23" t="str">
        <f>'[1]План 2019 с разбивкой от 16.08'!M674</f>
        <v>Х</v>
      </c>
      <c r="I67" s="23" t="str">
        <f>'[1]План 2019 с разбивкой от 16.08'!N674</f>
        <v>Դեկտեմբեր 2016</v>
      </c>
      <c r="J67" s="23" t="str">
        <f>'[1]План 2019 с разбивкой от 16.08'!O674</f>
        <v>Հունվար 2017</v>
      </c>
      <c r="K67" s="23" t="str">
        <f>'[1]План 2019 с разбивкой от 16.08'!P674</f>
        <v>Հունվար 2021</v>
      </c>
      <c r="L67" s="27">
        <f>'[1]План 2019 с разбивкой от 16.08'!Q674</f>
        <v>2403785.2400000002</v>
      </c>
      <c r="M67" s="23" t="s">
        <v>16</v>
      </c>
    </row>
    <row r="68" spans="1:13" s="8" customFormat="1" ht="40.5" x14ac:dyDescent="0.3">
      <c r="A68" s="23">
        <f>'[1]План 2019 с разбивкой от 16.08'!A675</f>
        <v>46</v>
      </c>
      <c r="B68" s="23">
        <f>'[1]План 2019 с разбивкой от 16.08'!B675</f>
        <v>1</v>
      </c>
      <c r="C68" s="23" t="str">
        <f>'[1]План 2019 с разбивкой от 16.08'!D675</f>
        <v>6(10)-0.4 կՎ լարման մալուխների փոխարինում</v>
      </c>
      <c r="D68" s="24" t="str">
        <f>'[1]План 2019 с разбивкой от 16.08'!F675</f>
        <v>համաձայն տեխնիկական առաջադրանքի</v>
      </c>
      <c r="E68" s="25" t="str">
        <f>'[1]План 2019 с разбивкой от 16.08'!G675</f>
        <v>պայմանական միավոր</v>
      </c>
      <c r="F68" s="26">
        <f>'[1]План 2019 с разбивкой от 16.08'!H675</f>
        <v>1</v>
      </c>
      <c r="G68" s="23" t="str">
        <f>'[1]План 2019 с разбивкой от 16.08'!L675</f>
        <v>ԱԲՀ</v>
      </c>
      <c r="H68" s="23" t="str">
        <f>'[1]План 2019 с разбивкой от 16.08'!M675</f>
        <v>Х</v>
      </c>
      <c r="I68" s="23" t="str">
        <f>'[1]План 2019 с разбивкой от 16.08'!N675</f>
        <v>Դեկտեմբեր 2016</v>
      </c>
      <c r="J68" s="23" t="str">
        <f>'[1]План 2019 с разбивкой от 16.08'!O675</f>
        <v>Հունվար 2017</v>
      </c>
      <c r="K68" s="23" t="str">
        <f>'[1]План 2019 с разбивкой от 16.08'!P675</f>
        <v>Հունվար 2021</v>
      </c>
      <c r="L68" s="27">
        <f>'[1]План 2019 с разбивкой от 16.08'!Q675</f>
        <v>627493.4</v>
      </c>
      <c r="M68" s="23" t="s">
        <v>16</v>
      </c>
    </row>
    <row r="69" spans="1:13" s="8" customFormat="1" ht="40.5" x14ac:dyDescent="0.3">
      <c r="A69" s="23">
        <f>'[1]План 2019 с разбивкой от 16.08'!A676</f>
        <v>47</v>
      </c>
      <c r="B69" s="23">
        <f>'[1]План 2019 с разбивкой от 16.08'!B676</f>
        <v>1</v>
      </c>
      <c r="C69" s="23" t="str">
        <f>'[1]План 2019 с разбивкой от 16.08'!D676</f>
        <v>Բնապահպանության նորմերին ուղված ներդրումներ</v>
      </c>
      <c r="D69" s="24" t="str">
        <f>'[1]План 2019 с разбивкой от 16.08'!F676</f>
        <v>համաձայն տեխնիկական առաջադրանքի</v>
      </c>
      <c r="E69" s="25" t="str">
        <f>'[1]План 2019 с разбивкой от 16.08'!G676</f>
        <v>պայմանական միավոր</v>
      </c>
      <c r="F69" s="26">
        <f>'[1]План 2019 с разбивкой от 16.08'!H676</f>
        <v>1</v>
      </c>
      <c r="G69" s="23" t="str">
        <f>'[1]План 2019 с разбивкой от 16.08'!L676</f>
        <v>ԱԲՀ</v>
      </c>
      <c r="H69" s="23" t="str">
        <f>'[1]План 2019 с разбивкой от 16.08'!M676</f>
        <v>Х</v>
      </c>
      <c r="I69" s="23" t="str">
        <f>'[1]План 2019 с разбивкой от 16.08'!N676</f>
        <v>Դեկտեմբեր 2016</v>
      </c>
      <c r="J69" s="23" t="str">
        <f>'[1]План 2019 с разбивкой от 16.08'!O676</f>
        <v>Հունվար 2017</v>
      </c>
      <c r="K69" s="23" t="str">
        <f>'[1]План 2019 с разбивкой от 16.08'!P676</f>
        <v>Հունվար 2021</v>
      </c>
      <c r="L69" s="27">
        <f>'[1]План 2019 с разбивкой от 16.08'!Q676</f>
        <v>200000</v>
      </c>
      <c r="M69" s="23" t="s">
        <v>16</v>
      </c>
    </row>
    <row r="70" spans="1:13" s="8" customFormat="1" ht="40.5" x14ac:dyDescent="0.3">
      <c r="A70" s="23">
        <f>'[1]План 2019 с разбивкой от 16.08'!A677</f>
        <v>48</v>
      </c>
      <c r="B70" s="23">
        <f>'[1]План 2019 с разбивкой от 16.08'!B677</f>
        <v>1</v>
      </c>
      <c r="C70" s="23" t="str">
        <f>'[1]План 2019 с разбивкой от 16.08'!D677</f>
        <v>6(10) կՎ լարման տրանսֆորմատորների փոխարինում և տեղակայում</v>
      </c>
      <c r="D70" s="24" t="str">
        <f>'[1]План 2019 с разбивкой от 16.08'!F677</f>
        <v>համաձայն տեխնիկական առաջադրանքի</v>
      </c>
      <c r="E70" s="25" t="str">
        <f>'[1]План 2019 с разбивкой от 16.08'!G677</f>
        <v>պայմանական միավոր</v>
      </c>
      <c r="F70" s="26">
        <f>'[1]План 2019 с разбивкой от 16.08'!H677</f>
        <v>1</v>
      </c>
      <c r="G70" s="23" t="str">
        <f>'[1]План 2019 с разбивкой от 16.08'!L677</f>
        <v>ԱԲՀ</v>
      </c>
      <c r="H70" s="23" t="str">
        <f>'[1]План 2019 с разбивкой от 16.08'!M677</f>
        <v>Х</v>
      </c>
      <c r="I70" s="23" t="str">
        <f>'[1]План 2019 с разбивкой от 16.08'!N677</f>
        <v>Դեկտեմբեր 2016</v>
      </c>
      <c r="J70" s="23" t="str">
        <f>'[1]План 2019 с разбивкой от 16.08'!O677</f>
        <v>Հունվար 2017</v>
      </c>
      <c r="K70" s="23" t="str">
        <f>'[1]План 2019 с разбивкой от 16.08'!P677</f>
        <v>Հունվար 2021</v>
      </c>
      <c r="L70" s="27">
        <f>'[1]План 2019 с разбивкой от 16.08'!Q677</f>
        <v>61668</v>
      </c>
      <c r="M70" s="23" t="s">
        <v>16</v>
      </c>
    </row>
    <row r="71" spans="1:13" s="8" customFormat="1" ht="60.75" x14ac:dyDescent="0.3">
      <c r="A71" s="23">
        <f>'[1]План 2019 с разбивкой от 16.08'!A678</f>
        <v>49</v>
      </c>
      <c r="B71" s="23">
        <f>'[1]План 2019 с разбивкой от 16.08'!B678</f>
        <v>1</v>
      </c>
      <c r="C71" s="23" t="str">
        <f>'[1]План 2019 с разбивкой от 16.08'!D678</f>
        <v xml:space="preserve">ք. Երևանում և մոտակա համայնքներում "ՀԷՑ" ՓԲԸ վարչական տարածքների պահպանության ծառայությունների մատուցում  </v>
      </c>
      <c r="D71" s="24" t="str">
        <f>'[1]План 2019 с разбивкой от 16.08'!F678</f>
        <v>համաձայն տեխնիկական առաջադրանքի</v>
      </c>
      <c r="E71" s="25" t="str">
        <f>'[1]План 2019 с разбивкой от 16.08'!G678</f>
        <v>պայմանական միավոր</v>
      </c>
      <c r="F71" s="26">
        <f>'[1]План 2019 с разбивкой от 16.08'!H678</f>
        <v>1</v>
      </c>
      <c r="G71" s="23" t="str">
        <f>'[1]План 2019 с разбивкой от 16.08'!L678</f>
        <v>ԲՄ</v>
      </c>
      <c r="H71" s="23" t="str">
        <f>'[1]План 2019 с разбивкой от 16.08'!M678</f>
        <v>Х</v>
      </c>
      <c r="I71" s="23" t="str">
        <f>'[1]План 2019 с разбивкой от 16.08'!N678</f>
        <v>Հունվար 2015</v>
      </c>
      <c r="J71" s="23" t="str">
        <f>'[1]План 2019 с разбивкой от 16.08'!O678</f>
        <v>Հունվար 2015</v>
      </c>
      <c r="K71" s="23" t="str">
        <f>'[1]План 2019 с разбивкой от 16.08'!P678</f>
        <v>Հունվար 2020</v>
      </c>
      <c r="L71" s="27">
        <f>'[1]План 2019 с разбивкой от 16.08'!Q678</f>
        <v>102203.352</v>
      </c>
      <c r="M71" s="23" t="s">
        <v>19</v>
      </c>
    </row>
    <row r="72" spans="1:13" s="8" customFormat="1" ht="60.75" x14ac:dyDescent="0.3">
      <c r="A72" s="23">
        <f>'[1]План 2019 с разбивкой от 16.08'!A679</f>
        <v>49</v>
      </c>
      <c r="B72" s="23">
        <f>'[1]План 2019 с разбивкой от 16.08'!B679</f>
        <v>2</v>
      </c>
      <c r="C72" s="23" t="str">
        <f>'[1]План 2019 с разбивкой от 16.08'!D679</f>
        <v xml:space="preserve">ՀՀ տարածքում, բացառությամբ ք. Երևանի, "ՀԷՑ" ՓԲԸ վարչական տարածքների պահպանության ծառայությունների մատուցում </v>
      </c>
      <c r="D72" s="24" t="str">
        <f>'[1]План 2019 с разбивкой от 16.08'!F679</f>
        <v>համաձայն տեխնիկական առաջադրանքի</v>
      </c>
      <c r="E72" s="25" t="str">
        <f>'[1]План 2019 с разбивкой от 16.08'!G679</f>
        <v>պայմանական միավոր</v>
      </c>
      <c r="F72" s="26">
        <f>'[1]План 2019 с разбивкой от 16.08'!H679</f>
        <v>1</v>
      </c>
      <c r="G72" s="23" t="str">
        <f>'[1]План 2019 с разбивкой от 16.08'!L679</f>
        <v>ԲՄ</v>
      </c>
      <c r="H72" s="23" t="str">
        <f>'[1]План 2019 с разбивкой от 16.08'!M679</f>
        <v>Х</v>
      </c>
      <c r="I72" s="23" t="str">
        <f>'[1]План 2019 с разбивкой от 16.08'!N679</f>
        <v>Հունվար 2015</v>
      </c>
      <c r="J72" s="23" t="str">
        <f>'[1]План 2019 с разбивкой от 16.08'!O679</f>
        <v>Հունվար 2015</v>
      </c>
      <c r="K72" s="23" t="str">
        <f>'[1]План 2019 с разбивкой от 16.08'!P679</f>
        <v>Հունվար 2020</v>
      </c>
      <c r="L72" s="27">
        <f>'[1]План 2019 с разбивкой от 16.08'!Q679</f>
        <v>82299.995999999999</v>
      </c>
      <c r="M72" s="23" t="s">
        <v>19</v>
      </c>
    </row>
    <row r="73" spans="1:13" s="8" customFormat="1" ht="40.5" x14ac:dyDescent="0.3">
      <c r="A73" s="23">
        <f>'[1]План 2019 с разбивкой от 16.08'!A680</f>
        <v>50</v>
      </c>
      <c r="B73" s="23">
        <f>'[1]План 2019 с разбивкой от 16.08'!B680</f>
        <v>1</v>
      </c>
      <c r="C73" s="23" t="str">
        <f>'[1]План 2019 с разбивкой от 16.08'!D680</f>
        <v>Մալուխային գծերի ընթացիկ նորոգում և սպասարկում</v>
      </c>
      <c r="D73" s="24" t="str">
        <f>'[1]План 2019 с разбивкой от 16.08'!F680</f>
        <v>համաձայն տեխնիկական առաջադրանքի</v>
      </c>
      <c r="E73" s="25" t="str">
        <f>'[1]План 2019 с разбивкой от 16.08'!G680</f>
        <v>պայմանական միավոր</v>
      </c>
      <c r="F73" s="26">
        <f>'[1]План 2019 с разбивкой от 16.08'!H680</f>
        <v>1</v>
      </c>
      <c r="G73" s="23" t="str">
        <f>'[1]План 2019 с разбивкой от 16.08'!L680</f>
        <v>ԱԲՀ</v>
      </c>
      <c r="H73" s="23" t="str">
        <f>'[1]План 2019 с разбивкой от 16.08'!M680</f>
        <v>Х</v>
      </c>
      <c r="I73" s="23" t="str">
        <f>'[1]План 2019 с разбивкой от 16.08'!N680</f>
        <v>Դեկտեմբեր 2017</v>
      </c>
      <c r="J73" s="23" t="str">
        <f>'[1]План 2019 с разбивкой от 16.08'!O680</f>
        <v>Դեկտեմբեր 2017</v>
      </c>
      <c r="K73" s="23" t="str">
        <f>'[1]План 2019 с разбивкой от 16.08'!P680</f>
        <v>Դեկտեմբեր 2020</v>
      </c>
      <c r="L73" s="27">
        <f>'[1]План 2019 с разбивкой от 16.08'!Q680</f>
        <v>424004</v>
      </c>
      <c r="M73" s="23" t="s">
        <v>16</v>
      </c>
    </row>
    <row r="74" spans="1:13" s="8" customFormat="1" ht="40.5" x14ac:dyDescent="0.3">
      <c r="A74" s="23">
        <f>'[1]План 2019 с разбивкой от 16.08'!A681</f>
        <v>51</v>
      </c>
      <c r="B74" s="23">
        <f>'[1]План 2019 с разбивкой от 16.08'!B681</f>
        <v>1</v>
      </c>
      <c r="C74" s="23" t="str">
        <f>'[1]План 2019 с разбивкой от 16.08'!D681</f>
        <v>Տրանսֆորմատորային յուղի վերլուծություն և ռեգեներացիա</v>
      </c>
      <c r="D74" s="24" t="str">
        <f>'[1]План 2019 с разбивкой от 16.08'!F681</f>
        <v>համաձայն տեխնիկական առաջադրանքի</v>
      </c>
      <c r="E74" s="25" t="str">
        <f>'[1]План 2019 с разбивкой от 16.08'!G681</f>
        <v>պայմանական միավոր</v>
      </c>
      <c r="F74" s="26">
        <f>'[1]План 2019 с разбивкой от 16.08'!H681</f>
        <v>1</v>
      </c>
      <c r="G74" s="23" t="str">
        <f>'[1]План 2019 с разбивкой от 16.08'!L681</f>
        <v>ՄԱ</v>
      </c>
      <c r="H74" s="23" t="str">
        <f>'[1]План 2019 с разбивкой от 16.08'!M681</f>
        <v>Х</v>
      </c>
      <c r="I74" s="23" t="str">
        <f>'[1]План 2019 с разбивкой от 16.08'!N681</f>
        <v>Հուլիս 2010</v>
      </c>
      <c r="J74" s="23" t="str">
        <f>'[1]План 2019 с разбивкой от 16.08'!O681</f>
        <v>Հուլիս 2010</v>
      </c>
      <c r="K74" s="23" t="str">
        <f>'[1]План 2019 с разбивкой от 16.08'!P681</f>
        <v>Դեկտեմբեր 2019</v>
      </c>
      <c r="L74" s="27">
        <f>'[1]План 2019 с разбивкой от 16.08'!Q681</f>
        <v>25000</v>
      </c>
      <c r="M74" s="23" t="s">
        <v>17</v>
      </c>
    </row>
    <row r="75" spans="1:13" s="8" customFormat="1" ht="60.75" x14ac:dyDescent="0.3">
      <c r="A75" s="23">
        <f>'[1]План 2019 с разбивкой от 16.08'!A682</f>
        <v>52</v>
      </c>
      <c r="B75" s="23">
        <f>'[1]План 2019 с разбивкой от 16.08'!B682</f>
        <v>1</v>
      </c>
      <c r="C75" s="23" t="str">
        <f>'[1]План 2019 с разбивкой от 16.08'!D682</f>
        <v>Կուտակային մարտկոցների նորոգում և սպասարկում, ուժ.տրանսֆորմատորների կոմպլեքսային փորձարկում և այլ</v>
      </c>
      <c r="D75" s="24" t="str">
        <f>'[1]План 2019 с разбивкой от 16.08'!F682</f>
        <v>համաձայն տեխնիկական առաջադրանքի</v>
      </c>
      <c r="E75" s="25" t="str">
        <f>'[1]План 2019 с разбивкой от 16.08'!G682</f>
        <v>պայմանական միավոր</v>
      </c>
      <c r="F75" s="26">
        <f>'[1]План 2019 с разбивкой от 16.08'!H682</f>
        <v>1</v>
      </c>
      <c r="G75" s="23" t="str">
        <f>'[1]План 2019 с разбивкой от 16.08'!L682</f>
        <v>ՄԱ</v>
      </c>
      <c r="H75" s="23" t="str">
        <f>'[1]План 2019 с разбивкой от 16.08'!M682</f>
        <v>Х</v>
      </c>
      <c r="I75" s="23" t="str">
        <f>'[1]План 2019 с разбивкой от 16.08'!N682</f>
        <v>Հուլիս 2010</v>
      </c>
      <c r="J75" s="23" t="str">
        <f>'[1]План 2019 с разбивкой от 16.08'!O682</f>
        <v>Հուլիս 2010</v>
      </c>
      <c r="K75" s="23" t="str">
        <f>'[1]План 2019 с разбивкой от 16.08'!P682</f>
        <v>Դեկտեմբեր 2019</v>
      </c>
      <c r="L75" s="27">
        <f>'[1]План 2019 с разбивкой от 16.08'!Q682</f>
        <v>9000</v>
      </c>
      <c r="M75" s="23" t="s">
        <v>17</v>
      </c>
    </row>
    <row r="76" spans="1:13" s="8" customFormat="1" ht="40.5" x14ac:dyDescent="0.3">
      <c r="A76" s="23">
        <f>'[1]План 2019 с разбивкой от 16.08'!A683</f>
        <v>53</v>
      </c>
      <c r="B76" s="23">
        <f>'[1]План 2019 с разбивкой от 16.08'!B683</f>
        <v>1</v>
      </c>
      <c r="C76" s="23" t="str">
        <f>'[1]План 2019 с разбивкой от 16.08'!D683</f>
        <v xml:space="preserve">Աշխատակիցների անվտանգության ապահովում և հասարակական կարգի պահպանում </v>
      </c>
      <c r="D76" s="24" t="str">
        <f>'[1]План 2019 с разбивкой от 16.08'!F683</f>
        <v>համաձայն տեխնիկական առաջադրանքի</v>
      </c>
      <c r="E76" s="25" t="str">
        <f>'[1]План 2019 с разбивкой от 16.08'!G683</f>
        <v>պայմանական միավոր</v>
      </c>
      <c r="F76" s="26">
        <f>'[1]План 2019 с разбивкой от 16.08'!H683</f>
        <v>1</v>
      </c>
      <c r="G76" s="23" t="str">
        <f>'[1]План 2019 с разбивкой от 16.08'!L683</f>
        <v>ՄԱ</v>
      </c>
      <c r="H76" s="23" t="str">
        <f>'[1]План 2019 с разбивкой от 16.08'!M683</f>
        <v>Х</v>
      </c>
      <c r="I76" s="23" t="str">
        <f>'[1]План 2019 с разбивкой от 16.08'!N683</f>
        <v>Մարտ 2008</v>
      </c>
      <c r="J76" s="23" t="str">
        <f>'[1]План 2019 с разбивкой от 16.08'!O683</f>
        <v>Մարտ 2008</v>
      </c>
      <c r="K76" s="23" t="str">
        <f>'[1]План 2019 с разбивкой от 16.08'!P683</f>
        <v>Դեկտեմբեր 2019</v>
      </c>
      <c r="L76" s="27">
        <f>'[1]План 2019 с разбивкой от 16.08'!Q683</f>
        <v>24000</v>
      </c>
      <c r="M76" s="23" t="s">
        <v>17</v>
      </c>
    </row>
    <row r="77" spans="1:13" s="8" customFormat="1" ht="40.5" x14ac:dyDescent="0.3">
      <c r="A77" s="23">
        <f>'[1]План 2019 с разбивкой от 16.08'!A684</f>
        <v>54</v>
      </c>
      <c r="B77" s="23">
        <f>'[1]План 2019 с разбивкой от 16.08'!B684</f>
        <v>1</v>
      </c>
      <c r="C77" s="23" t="str">
        <f>'[1]План 2019 с разбивкой от 16.08'!D684</f>
        <v>Գույքի պահպանության և անձի անվտանգության ծառայություններ</v>
      </c>
      <c r="D77" s="24" t="str">
        <f>'[1]План 2019 с разбивкой от 16.08'!F684</f>
        <v>համաձայն տեխնիկական առաջադրանքի</v>
      </c>
      <c r="E77" s="25" t="str">
        <f>'[1]План 2019 с разбивкой от 16.08'!G684</f>
        <v>պայմանական միավոր</v>
      </c>
      <c r="F77" s="26">
        <f>'[1]План 2019 с разбивкой от 16.08'!H684</f>
        <v>1</v>
      </c>
      <c r="G77" s="23" t="str">
        <f>'[1]План 2019 с разбивкой от 16.08'!L684</f>
        <v>ՄԱ</v>
      </c>
      <c r="H77" s="23" t="str">
        <f>'[1]План 2019 с разбивкой от 16.08'!M684</f>
        <v>Х</v>
      </c>
      <c r="I77" s="23" t="str">
        <f>'[1]План 2019 с разбивкой от 16.08'!N684</f>
        <v>Մարտ 2011</v>
      </c>
      <c r="J77" s="23" t="str">
        <f>'[1]План 2019 с разбивкой от 16.08'!O684</f>
        <v>Մարտ 2011</v>
      </c>
      <c r="K77" s="23" t="str">
        <f>'[1]План 2019 с разбивкой от 16.08'!P684</f>
        <v>Դեկտեմբեր 2019</v>
      </c>
      <c r="L77" s="27">
        <f>'[1]План 2019 с разбивкой от 16.08'!Q684</f>
        <v>4800</v>
      </c>
      <c r="M77" s="23" t="s">
        <v>17</v>
      </c>
    </row>
    <row r="78" spans="1:13" s="8" customFormat="1" ht="40.5" x14ac:dyDescent="0.3">
      <c r="A78" s="23">
        <f>'[1]План 2019 с разбивкой от 16.08'!A685</f>
        <v>55</v>
      </c>
      <c r="B78" s="23">
        <f>'[1]План 2019 с разбивкой от 16.08'!B685</f>
        <v>1</v>
      </c>
      <c r="C78" s="23" t="str">
        <f>'[1]План 2019 с разбивкой от 16.08'!D685</f>
        <v>Ծրագրային փաթեթների օգտագործման լիցենզիաներ</v>
      </c>
      <c r="D78" s="24" t="str">
        <f>'[1]План 2019 с разбивкой от 16.08'!F685</f>
        <v>համաձայն տեխնիկական առաջադրանքի</v>
      </c>
      <c r="E78" s="25" t="str">
        <f>'[1]План 2019 с разбивкой от 16.08'!G685</f>
        <v>պայմանական միավոր</v>
      </c>
      <c r="F78" s="26">
        <f>'[1]План 2019 с разбивкой от 16.08'!H685</f>
        <v>1</v>
      </c>
      <c r="G78" s="23" t="str">
        <f>'[1]План 2019 с разбивкой от 16.08'!L685</f>
        <v>ԱԲՀ</v>
      </c>
      <c r="H78" s="23" t="str">
        <f>'[1]План 2019 с разбивкой от 16.08'!M685</f>
        <v>Х</v>
      </c>
      <c r="I78" s="23" t="str">
        <f>'[1]План 2019 с разбивкой от 16.08'!N685</f>
        <v>Սեպտեմբեր 2018</v>
      </c>
      <c r="J78" s="23" t="str">
        <f>'[1]План 2019 с разбивкой от 16.08'!O685</f>
        <v>Սեպտեմբեր 2018</v>
      </c>
      <c r="K78" s="23" t="str">
        <f>'[1]План 2019 с разбивкой от 16.08'!P685</f>
        <v>Սեպտեմբեր 2021</v>
      </c>
      <c r="L78" s="27">
        <f>'[1]План 2019 с разбивкой от 16.08'!Q685</f>
        <v>81350.828333333324</v>
      </c>
      <c r="M78" s="23" t="s">
        <v>16</v>
      </c>
    </row>
    <row r="79" spans="1:13" s="8" customFormat="1" ht="40.5" x14ac:dyDescent="0.3">
      <c r="A79" s="23">
        <f>'[1]План 2019 с разбивкой от 16.08'!A686</f>
        <v>56</v>
      </c>
      <c r="B79" s="23">
        <f>'[1]План 2019 с разбивкой от 16.08'!B686</f>
        <v>1</v>
      </c>
      <c r="C79" s="23" t="str">
        <f>'[1]План 2019 с разбивкой от 16.08'!D686</f>
        <v>Շինուհայր 2 ենթակայանի կառուցում</v>
      </c>
      <c r="D79" s="24" t="str">
        <f>'[1]План 2019 с разбивкой от 16.08'!F686</f>
        <v>համաձայն տեխնիկական առաջադրանքի</v>
      </c>
      <c r="E79" s="25" t="str">
        <f>'[1]План 2019 с разбивкой от 16.08'!G686</f>
        <v>պայմանական միավոր</v>
      </c>
      <c r="F79" s="26">
        <f>'[1]План 2019 с разбивкой от 16.08'!H686</f>
        <v>1</v>
      </c>
      <c r="G79" s="23" t="str">
        <f>'[1]План 2019 с разбивкой от 16.08'!L686</f>
        <v>ԱԲՀ</v>
      </c>
      <c r="H79" s="23" t="str">
        <f>'[1]План 2019 с разбивкой от 16.08'!M686</f>
        <v>Х</v>
      </c>
      <c r="I79" s="23" t="str">
        <f>'[1]План 2019 с разбивкой от 16.08'!N686</f>
        <v>Սեպտեմբեր 2018</v>
      </c>
      <c r="J79" s="23" t="str">
        <f>'[1]План 2019 с разбивкой от 16.08'!O686</f>
        <v>Սեպտեմբեր 2018</v>
      </c>
      <c r="K79" s="23" t="str">
        <f>'[1]План 2019 с разбивкой от 16.08'!P686</f>
        <v>Սեպտեմբեր 2019</v>
      </c>
      <c r="L79" s="27">
        <f>'[1]План 2019 с разбивкой от 16.08'!Q686</f>
        <v>265890</v>
      </c>
      <c r="M79" s="23" t="s">
        <v>16</v>
      </c>
    </row>
    <row r="80" spans="1:13" s="8" customFormat="1" ht="40.5" x14ac:dyDescent="0.3">
      <c r="A80" s="23">
        <f>'[1]План 2019 с разбивкой от 16.08'!A687</f>
        <v>57</v>
      </c>
      <c r="B80" s="23">
        <f>'[1]План 2019 с разбивкой от 16.08'!B687</f>
        <v>1</v>
      </c>
      <c r="C80" s="23" t="str">
        <f>'[1]План 2019 с разбивкой от 16.08'!D687</f>
        <v xml:space="preserve">110/35/10կՎ ՙՍոթք-5՚ ենթակայանի վերակառուցման աշխատանքների կատարման </v>
      </c>
      <c r="D80" s="24" t="str">
        <f>'[1]План 2019 с разбивкой от 16.08'!F687</f>
        <v>համաձայն տեխնիկական առաջադրանքի</v>
      </c>
      <c r="E80" s="25" t="str">
        <f>'[1]План 2019 с разбивкой от 16.08'!G687</f>
        <v>պայմանական միավոր</v>
      </c>
      <c r="F80" s="26">
        <f>'[1]План 2019 с разбивкой от 16.08'!H687</f>
        <v>1</v>
      </c>
      <c r="G80" s="23" t="str">
        <f>'[1]План 2019 с разбивкой от 16.08'!L687</f>
        <v>ԱԲՀ</v>
      </c>
      <c r="H80" s="23" t="str">
        <f>'[1]План 2019 с разбивкой от 16.08'!M687</f>
        <v>Х</v>
      </c>
      <c r="I80" s="23" t="str">
        <f>'[1]План 2019 с разбивкой от 16.08'!N687</f>
        <v>Դեկտեմբեր 2018</v>
      </c>
      <c r="J80" s="23" t="str">
        <f>'[1]План 2019 с разбивкой от 16.08'!O687</f>
        <v>Դեկտեմբեր 2018</v>
      </c>
      <c r="K80" s="23" t="str">
        <f>'[1]План 2019 с разбивкой от 16.08'!P687</f>
        <v>Հունիս 2018</v>
      </c>
      <c r="L80" s="27">
        <f>'[1]План 2019 с разбивкой от 16.08'!Q687</f>
        <v>518942.755</v>
      </c>
      <c r="M80" s="23" t="s">
        <v>16</v>
      </c>
    </row>
    <row r="81" spans="1:13" s="8" customFormat="1" ht="40.5" x14ac:dyDescent="0.3">
      <c r="A81" s="23">
        <f>'[1]План 2019 с разбивкой от 16.08'!A688</f>
        <v>58</v>
      </c>
      <c r="B81" s="23">
        <f>'[1]План 2019 с разбивкой от 16.08'!B688</f>
        <v>1</v>
      </c>
      <c r="C81" s="23" t="str">
        <f>'[1]План 2019 с разбивкой от 16.08'!D688</f>
        <v>ք. Երևանում "ԷՀՀԱՀ ներդրում" հատուկ նախագծի իրականացում</v>
      </c>
      <c r="D81" s="24" t="str">
        <f>'[1]План 2019 с разбивкой от 16.08'!F688</f>
        <v>համաձայն տեխնիկական առաջադրանքի</v>
      </c>
      <c r="E81" s="25" t="str">
        <f>'[1]План 2019 с разбивкой от 16.08'!G688</f>
        <v>պայմանական միավոր</v>
      </c>
      <c r="F81" s="26">
        <f>'[1]План 2019 с разбивкой от 16.08'!H688</f>
        <v>1</v>
      </c>
      <c r="G81" s="23" t="str">
        <f>'[1]План 2019 с разбивкой от 16.08'!L688</f>
        <v>ԱԲՀ</v>
      </c>
      <c r="H81" s="23" t="str">
        <f>'[1]План 2019 с разбивкой от 16.08'!M688</f>
        <v>Х</v>
      </c>
      <c r="I81" s="23" t="str">
        <f>'[1]План 2019 с разбивкой от 16.08'!N688</f>
        <v>Ապրիլ 2018</v>
      </c>
      <c r="J81" s="23" t="str">
        <f>'[1]План 2019 с разбивкой от 16.08'!O688</f>
        <v>Մայիս 2018</v>
      </c>
      <c r="K81" s="23" t="str">
        <f>'[1]План 2019 с разбивкой от 16.08'!P688</f>
        <v>Դեկտեմբեր 2026</v>
      </c>
      <c r="L81" s="27">
        <f>'[1]План 2019 с разбивкой от 16.08'!Q688</f>
        <v>14609187.4</v>
      </c>
      <c r="M81" s="23" t="s">
        <v>16</v>
      </c>
    </row>
    <row r="82" spans="1:13" s="8" customFormat="1" ht="40.5" x14ac:dyDescent="0.3">
      <c r="A82" s="23">
        <f>'[1]План 2019 с разбивкой от 16.08'!A689</f>
        <v>59</v>
      </c>
      <c r="B82" s="23">
        <f>'[1]План 2019 с разбивкой от 16.08'!B689</f>
        <v>1</v>
      </c>
      <c r="C82" s="23" t="str">
        <f>'[1]План 2019 с разбивкой от 16.08'!D689</f>
        <v>Կապի ծառայություններ</v>
      </c>
      <c r="D82" s="24" t="str">
        <f>'[1]План 2019 с разбивкой от 16.08'!F689</f>
        <v>համաձայն տեխնիկական առաջադրանքի</v>
      </c>
      <c r="E82" s="25" t="str">
        <f>'[1]План 2019 с разбивкой от 16.08'!G689</f>
        <v>պայմանական միավոր</v>
      </c>
      <c r="F82" s="26">
        <f>'[1]План 2019 с разбивкой от 16.08'!H689</f>
        <v>1</v>
      </c>
      <c r="G82" s="23" t="str">
        <f>'[1]План 2019 с разбивкой от 16.08'!L689</f>
        <v>ԳԸՇ</v>
      </c>
      <c r="H82" s="23" t="str">
        <f>'[1]План 2019 с разбивкой от 16.08'!M689</f>
        <v>Х</v>
      </c>
      <c r="I82" s="23" t="str">
        <f>'[1]План 2019 с разбивкой от 16.08'!N689</f>
        <v>Հունիս 2012</v>
      </c>
      <c r="J82" s="23" t="str">
        <f>'[1]План 2019 с разбивкой от 16.08'!O689</f>
        <v>Հունիս 2012</v>
      </c>
      <c r="K82" s="23" t="str">
        <f>'[1]План 2019 с разбивкой от 16.08'!P689</f>
        <v>Դեկտեմբեր 2019</v>
      </c>
      <c r="L82" s="27">
        <f>'[1]План 2019 с разбивкой от 16.08'!Q689</f>
        <v>228481.3</v>
      </c>
      <c r="M82" s="23" t="s">
        <v>18</v>
      </c>
    </row>
    <row r="83" spans="1:13" s="8" customFormat="1" ht="60.75" customHeight="1" x14ac:dyDescent="0.3">
      <c r="A83" s="23">
        <f>'[1]План 2019 с разбивкой от 16.08'!A694</f>
        <v>60</v>
      </c>
      <c r="B83" s="23">
        <f>'[1]План 2019 с разбивкой от 16.08'!B694</f>
        <v>1</v>
      </c>
      <c r="C83" s="23" t="str">
        <f>'[1]План 2019 с разбивкой от 16.08'!D694</f>
        <v>«Սոթք-1», «Սոթք-3», «Սոթք-4», «Սոթք-5» և «Շինուհայր-2» 110կՎ ենթակայանների վերակառուցման համար ՌՊԱ սարքավորումների մատակարարում</v>
      </c>
      <c r="D83" s="24" t="str">
        <f>'[1]План 2019 с разбивкой от 16.08'!F694</f>
        <v>համաձայն տեխնիկական առաջադրանքի</v>
      </c>
      <c r="E83" s="25" t="str">
        <f>'[1]План 2019 с разбивкой от 16.08'!G694</f>
        <v>պայմանական միավոր</v>
      </c>
      <c r="F83" s="26">
        <f>'[1]План 2019 с разбивкой от 16.08'!H694</f>
        <v>1</v>
      </c>
      <c r="G83" s="23" t="str">
        <f>'[1]План 2019 с разбивкой от 16.08'!L694</f>
        <v>ԱԲՀ</v>
      </c>
      <c r="H83" s="23" t="str">
        <f>'[1]План 2019 с разбивкой от 16.08'!M694</f>
        <v>Х</v>
      </c>
      <c r="I83" s="23" t="str">
        <f>'[1]План 2019 с разбивкой от 16.08'!N694</f>
        <v>Սեպտեմբեր 2018</v>
      </c>
      <c r="J83" s="23" t="str">
        <f>'[1]План 2019 с разбивкой от 16.08'!O694</f>
        <v>Հոկտեմբեր 2018</v>
      </c>
      <c r="K83" s="23" t="str">
        <f>'[1]План 2019 с разбивкой от 16.08'!P694</f>
        <v>Մայիս 2019</v>
      </c>
      <c r="L83" s="27">
        <f>'[1]План 2019 с разбивкой от 16.08'!Q694</f>
        <v>109935.7</v>
      </c>
      <c r="M83" s="23" t="s">
        <v>16</v>
      </c>
    </row>
    <row r="84" spans="1:13" s="8" customFormat="1" ht="40.5" x14ac:dyDescent="0.3">
      <c r="A84" s="23">
        <f>'[1]План 2019 с разбивкой от 16.08'!A695</f>
        <v>61</v>
      </c>
      <c r="B84" s="23">
        <f>'[1]План 2019 с разбивкой от 16.08'!B695</f>
        <v>1</v>
      </c>
      <c r="C84" s="23" t="str">
        <f>'[1]План 2019 с разбивкой от 16.08'!D695</f>
        <v xml:space="preserve">Նախագծողի ծառայություններ </v>
      </c>
      <c r="D84" s="24" t="str">
        <f>'[1]План 2019 с разбивкой от 16.08'!F695</f>
        <v>համաձայն տեխնիկական առաջադրանքի</v>
      </c>
      <c r="E84" s="25" t="str">
        <f>'[1]План 2019 с разбивкой от 16.08'!G695</f>
        <v>պայմանական միավոր</v>
      </c>
      <c r="F84" s="26">
        <f>'[1]План 2019 с разбивкой от 16.08'!H695</f>
        <v>1</v>
      </c>
      <c r="G84" s="23" t="str">
        <f>'[1]План 2019 с разбивкой от 16.08'!L695</f>
        <v>ԳԸՇ</v>
      </c>
      <c r="H84" s="23" t="str">
        <f>'[1]План 2019 с разбивкой от 16.08'!M695</f>
        <v>Х</v>
      </c>
      <c r="I84" s="23" t="str">
        <f>'[1]План 2019 с разбивкой от 16.08'!N695</f>
        <v>Մայիս 2015</v>
      </c>
      <c r="J84" s="23" t="str">
        <f>'[1]План 2019 с разбивкой от 16.08'!O695</f>
        <v>Դեկտեմբեր 2017</v>
      </c>
      <c r="K84" s="23" t="str">
        <f>'[1]План 2019 с разбивкой от 16.08'!P695</f>
        <v>Մայիս 2020</v>
      </c>
      <c r="L84" s="27">
        <f>'[1]План 2019 с разбивкой от 16.08'!Q695</f>
        <v>231611</v>
      </c>
      <c r="M84" s="23" t="s">
        <v>18</v>
      </c>
    </row>
    <row r="85" spans="1:13" s="8" customFormat="1" x14ac:dyDescent="0.3">
      <c r="A85" s="31" t="s">
        <v>22</v>
      </c>
      <c r="B85" s="32"/>
      <c r="C85" s="32"/>
      <c r="D85" s="43"/>
      <c r="E85" s="44"/>
      <c r="F85" s="45"/>
      <c r="G85" s="46"/>
      <c r="H85" s="46"/>
      <c r="I85" s="46"/>
      <c r="J85" s="46"/>
      <c r="K85" s="47"/>
      <c r="L85" s="48">
        <f>SUM(L63:L84)</f>
        <v>21740235.201733336</v>
      </c>
      <c r="M85" s="40"/>
    </row>
    <row r="86" spans="1:13" s="41" customFormat="1" x14ac:dyDescent="0.3">
      <c r="A86" s="42" t="s">
        <v>23</v>
      </c>
      <c r="B86" s="42"/>
      <c r="C86" s="42"/>
      <c r="D86" s="34"/>
      <c r="E86" s="35"/>
      <c r="F86" s="36"/>
      <c r="G86" s="37"/>
      <c r="H86" s="37"/>
      <c r="I86" s="37"/>
      <c r="J86" s="37"/>
      <c r="K86" s="37"/>
      <c r="L86" s="48">
        <f>L85+L61</f>
        <v>37638917.164901972</v>
      </c>
      <c r="M86" s="40"/>
    </row>
    <row r="87" spans="1:13" x14ac:dyDescent="0.3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x14ac:dyDescent="0.3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3" x14ac:dyDescent="0.3">
      <c r="A89" s="50"/>
      <c r="B89" s="50"/>
      <c r="C89" s="50"/>
      <c r="D89" s="51"/>
      <c r="E89" s="52"/>
      <c r="F89" s="53"/>
      <c r="G89" s="50"/>
      <c r="H89" s="50"/>
      <c r="I89" s="50"/>
      <c r="J89" s="50"/>
      <c r="K89" s="50"/>
      <c r="L89" s="54"/>
      <c r="M89" s="50"/>
    </row>
    <row r="90" spans="1:13" x14ac:dyDescent="0.3">
      <c r="L90" s="58"/>
    </row>
  </sheetData>
  <autoFilter ref="A6:CJI86" xr:uid="{00000000-0009-0000-0000-000001000000}"/>
  <mergeCells count="10">
    <mergeCell ref="A85:C85"/>
    <mergeCell ref="A86:C86"/>
    <mergeCell ref="A87:M87"/>
    <mergeCell ref="A88:M88"/>
    <mergeCell ref="K1:M1"/>
    <mergeCell ref="K2:M2"/>
    <mergeCell ref="K3:M3"/>
    <mergeCell ref="A4:M4"/>
    <mergeCell ref="A61:C61"/>
    <mergeCell ref="A62:M62"/>
  </mergeCells>
  <pageMargins left="0" right="0" top="0" bottom="0" header="0" footer="0"/>
  <pageSetup paperSize="8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Գնումների պլան (КРОУ)</vt:lpstr>
      <vt:lpstr>'Գնումների պլան (КРОУ)'!Print_Area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HOVASYAN Hasmik S.</dc:creator>
  <cp:lastModifiedBy>HOVASYAN Hasmik S.</cp:lastModifiedBy>
  <dcterms:created xsi:type="dcterms:W3CDTF">2019-09-12T12:18:50Z</dcterms:created>
  <dcterms:modified xsi:type="dcterms:W3CDTF">2019-09-12T12:20:45Z</dcterms:modified>
</cp:coreProperties>
</file>